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wb312695\Desktop\Melinas\"/>
    </mc:Choice>
  </mc:AlternateContent>
  <bookViews>
    <workbookView xWindow="0" yWindow="0" windowWidth="25125" windowHeight="10935"/>
  </bookViews>
  <sheets>
    <sheet name="A. Accounts" sheetId="1" r:id="rId1"/>
    <sheet name="B. Access points" sheetId="3" r:id="rId2"/>
    <sheet name="C. Retail transactions" sheetId="2" r:id="rId3"/>
    <sheet name="C1. Retail transactions - key" sheetId="7" r:id="rId4"/>
    <sheet name="D. RTGS transactions" sheetId="8" r:id="rId5"/>
    <sheet name="E. Defintions" sheetId="5" r:id="rId6"/>
    <sheet name="E. Notes" sheetId="6" r:id="rId7"/>
  </sheets>
  <externalReferences>
    <externalReference r:id="rId8"/>
  </externalReferences>
  <calcPr calcId="152511"/>
</workbook>
</file>

<file path=xl/calcChain.xml><?xml version="1.0" encoding="utf-8"?>
<calcChain xmlns="http://schemas.openxmlformats.org/spreadsheetml/2006/main">
  <c r="H4050" i="2" l="1"/>
  <c r="I4050" i="2" s="1"/>
  <c r="H4049" i="2"/>
  <c r="I4049" i="2" s="1"/>
  <c r="H4048" i="2"/>
  <c r="I4048" i="2" s="1"/>
  <c r="I4047" i="2"/>
  <c r="H4047" i="2"/>
  <c r="H4046" i="2"/>
  <c r="I4046" i="2" s="1"/>
  <c r="H4045" i="2"/>
  <c r="I4045" i="2" s="1"/>
  <c r="H4044" i="2"/>
  <c r="I4044" i="2" s="1"/>
  <c r="I4043" i="2"/>
  <c r="H4043" i="2"/>
  <c r="H4042" i="2"/>
  <c r="I4042" i="2" s="1"/>
  <c r="H4041" i="2"/>
  <c r="I4041" i="2" s="1"/>
  <c r="H4040" i="2"/>
  <c r="I4040" i="2" s="1"/>
  <c r="I4039" i="2"/>
  <c r="H4039" i="2"/>
  <c r="H4038" i="2"/>
  <c r="I4038" i="2" s="1"/>
  <c r="H4037" i="2"/>
  <c r="I4037" i="2" s="1"/>
  <c r="H4036" i="2"/>
  <c r="I4036" i="2" s="1"/>
  <c r="I4035" i="2"/>
  <c r="H4035" i="2"/>
  <c r="H4034" i="2"/>
  <c r="I4034" i="2" s="1"/>
  <c r="H4033" i="2"/>
  <c r="I4033" i="2" s="1"/>
  <c r="H4032" i="2"/>
  <c r="I4032" i="2" s="1"/>
  <c r="H4031" i="2"/>
  <c r="I4031" i="2" s="1"/>
  <c r="H4030" i="2"/>
  <c r="I4030" i="2" s="1"/>
  <c r="H4029" i="2"/>
  <c r="I4029" i="2" s="1"/>
  <c r="H4028" i="2"/>
  <c r="I4028" i="2" s="1"/>
  <c r="I4027" i="2"/>
  <c r="H4027" i="2"/>
  <c r="H4026" i="2"/>
  <c r="I4026" i="2" s="1"/>
  <c r="H4025" i="2"/>
  <c r="I4025" i="2" s="1"/>
  <c r="H4024" i="2"/>
  <c r="I4024" i="2" s="1"/>
  <c r="H4023" i="2"/>
  <c r="I4023" i="2" s="1"/>
  <c r="H4022" i="2"/>
  <c r="I4022" i="2" s="1"/>
  <c r="H4021" i="2"/>
  <c r="I4021" i="2" s="1"/>
  <c r="H4020" i="2"/>
  <c r="I4020" i="2" s="1"/>
  <c r="I4019" i="2"/>
  <c r="H4019" i="2"/>
  <c r="H4018" i="2"/>
  <c r="I4018" i="2" s="1"/>
  <c r="H4017" i="2"/>
  <c r="I4017" i="2" s="1"/>
  <c r="H4016" i="2"/>
  <c r="I4016" i="2" s="1"/>
  <c r="H4015" i="2"/>
  <c r="I4015" i="2" s="1"/>
  <c r="H4014" i="2"/>
  <c r="I4014" i="2" s="1"/>
  <c r="I4013" i="2"/>
  <c r="H4013" i="2"/>
  <c r="H4012" i="2"/>
  <c r="I4012" i="2" s="1"/>
  <c r="I4011" i="2"/>
  <c r="H4011" i="2"/>
  <c r="H4010" i="2"/>
  <c r="I4010" i="2" s="1"/>
  <c r="H4009" i="2"/>
  <c r="I4009" i="2" s="1"/>
  <c r="H4008" i="2"/>
  <c r="I4008" i="2" s="1"/>
  <c r="H4007" i="2"/>
  <c r="I4007" i="2" s="1"/>
  <c r="H4006" i="2"/>
  <c r="I4006" i="2" s="1"/>
  <c r="I4005" i="2"/>
  <c r="H4005" i="2"/>
  <c r="H4004" i="2"/>
  <c r="I4004" i="2" s="1"/>
  <c r="I4003" i="2"/>
  <c r="H4003" i="2"/>
  <c r="H4002" i="2"/>
  <c r="I4002" i="2" s="1"/>
  <c r="H4001" i="2"/>
  <c r="I4001" i="2" s="1"/>
  <c r="H4000" i="2"/>
  <c r="I4000" i="2" s="1"/>
  <c r="H3999" i="2"/>
  <c r="I3999" i="2" s="1"/>
  <c r="H3998" i="2"/>
  <c r="I3998" i="2" s="1"/>
  <c r="I3997" i="2"/>
  <c r="H3997" i="2"/>
  <c r="H3996" i="2"/>
  <c r="I3996" i="2" s="1"/>
  <c r="I3995" i="2"/>
  <c r="H3995" i="2"/>
  <c r="H3994" i="2"/>
  <c r="I3994" i="2" s="1"/>
  <c r="H3993" i="2"/>
  <c r="I3993" i="2" s="1"/>
  <c r="H3992" i="2"/>
  <c r="I3992" i="2" s="1"/>
  <c r="H3991" i="2"/>
  <c r="I3991" i="2" s="1"/>
  <c r="H3990" i="2"/>
  <c r="I3990" i="2" s="1"/>
  <c r="I3989" i="2"/>
  <c r="H3989" i="2"/>
  <c r="H3988" i="2"/>
  <c r="I3988" i="2" s="1"/>
  <c r="I3987" i="2"/>
  <c r="H3987" i="2"/>
  <c r="H3986" i="2"/>
  <c r="I3986" i="2" s="1"/>
  <c r="H3985" i="2"/>
  <c r="I3985" i="2" s="1"/>
  <c r="H3984" i="2"/>
  <c r="I3984" i="2" s="1"/>
  <c r="H3983" i="2"/>
  <c r="I3983" i="2" s="1"/>
  <c r="H3982" i="2"/>
  <c r="I3982" i="2" s="1"/>
  <c r="I3981" i="2"/>
  <c r="H3981" i="2"/>
  <c r="H3980" i="2"/>
  <c r="I3980" i="2" s="1"/>
  <c r="I3979" i="2"/>
  <c r="H3979" i="2"/>
  <c r="H3978" i="2"/>
  <c r="I3978" i="2" s="1"/>
  <c r="H3977" i="2"/>
  <c r="I3977" i="2" s="1"/>
  <c r="H3976" i="2"/>
  <c r="I3976" i="2" s="1"/>
  <c r="H3975" i="2"/>
  <c r="I3975" i="2" s="1"/>
  <c r="H3974" i="2"/>
  <c r="I3974" i="2" s="1"/>
  <c r="I3973" i="2"/>
  <c r="H3973" i="2"/>
  <c r="H3972" i="2"/>
  <c r="I3972" i="2" s="1"/>
  <c r="I3971" i="2"/>
  <c r="H3971" i="2"/>
  <c r="H3970" i="2"/>
  <c r="I3970" i="2" s="1"/>
  <c r="H3969" i="2"/>
  <c r="I3969" i="2" s="1"/>
  <c r="H3968" i="2"/>
  <c r="I3968" i="2" s="1"/>
  <c r="H3967" i="2"/>
  <c r="I3967" i="2" s="1"/>
  <c r="H3966" i="2"/>
  <c r="I3966" i="2" s="1"/>
  <c r="I3965" i="2"/>
  <c r="H3965" i="2"/>
  <c r="H3964" i="2"/>
  <c r="I3964" i="2" s="1"/>
  <c r="I3963" i="2"/>
  <c r="H3963" i="2"/>
  <c r="H3962" i="2"/>
  <c r="I3962" i="2" s="1"/>
  <c r="H3961" i="2"/>
  <c r="I3961" i="2" s="1"/>
  <c r="H3960" i="2"/>
  <c r="I3960" i="2" s="1"/>
  <c r="H3959" i="2"/>
  <c r="I3959" i="2" s="1"/>
  <c r="H3958" i="2"/>
  <c r="I3958" i="2" s="1"/>
  <c r="I3957" i="2"/>
  <c r="H3957" i="2"/>
  <c r="H3956" i="2"/>
  <c r="I3956" i="2" s="1"/>
  <c r="I3955" i="2"/>
  <c r="H3955" i="2"/>
  <c r="H3954" i="2"/>
  <c r="I3954" i="2" s="1"/>
  <c r="H3953" i="2"/>
  <c r="I3953" i="2" s="1"/>
  <c r="H3952" i="2"/>
  <c r="I3952" i="2" s="1"/>
  <c r="H3951" i="2"/>
  <c r="I3951" i="2" s="1"/>
  <c r="H3950" i="2"/>
  <c r="I3950" i="2" s="1"/>
  <c r="I3949" i="2"/>
  <c r="H3949" i="2"/>
  <c r="H3948" i="2"/>
  <c r="I3948" i="2" s="1"/>
  <c r="I3947" i="2"/>
  <c r="H3947" i="2"/>
  <c r="H3946" i="2"/>
  <c r="I3946" i="2" s="1"/>
  <c r="H3945" i="2"/>
  <c r="I3945" i="2" s="1"/>
  <c r="H3944" i="2"/>
  <c r="I3944" i="2" s="1"/>
  <c r="H3943" i="2"/>
  <c r="I3943" i="2" s="1"/>
  <c r="H3942" i="2"/>
  <c r="I3942" i="2" s="1"/>
  <c r="I3941" i="2"/>
  <c r="H3941" i="2"/>
  <c r="H3940" i="2"/>
  <c r="I3940" i="2" s="1"/>
  <c r="I3939" i="2"/>
  <c r="H3939" i="2"/>
  <c r="H3938" i="2"/>
  <c r="I3938" i="2" s="1"/>
  <c r="H3937" i="2"/>
  <c r="I3937" i="2" s="1"/>
  <c r="H3936" i="2"/>
  <c r="I3936" i="2" s="1"/>
  <c r="H3935" i="2"/>
  <c r="I3935" i="2" s="1"/>
  <c r="H3934" i="2"/>
  <c r="I3934" i="2" s="1"/>
  <c r="I3933" i="2"/>
  <c r="H3933" i="2"/>
  <c r="H3932" i="2"/>
  <c r="I3932" i="2" s="1"/>
  <c r="I3931" i="2"/>
  <c r="H3931" i="2"/>
  <c r="H3930" i="2"/>
  <c r="I3930" i="2" s="1"/>
  <c r="H3929" i="2"/>
  <c r="I3929" i="2" s="1"/>
  <c r="H3928" i="2"/>
  <c r="I3928" i="2" s="1"/>
  <c r="H3927" i="2"/>
  <c r="I3927" i="2" s="1"/>
  <c r="H3926" i="2"/>
  <c r="I3926" i="2" s="1"/>
  <c r="I3925" i="2"/>
  <c r="H3925" i="2"/>
  <c r="H3924" i="2"/>
  <c r="I3924" i="2" s="1"/>
  <c r="I3923" i="2"/>
  <c r="H3923" i="2"/>
  <c r="H3922" i="2"/>
  <c r="I3922" i="2" s="1"/>
  <c r="H3921" i="2"/>
  <c r="I3921" i="2" s="1"/>
  <c r="H3920" i="2"/>
  <c r="I3920" i="2" s="1"/>
  <c r="H3919" i="2"/>
  <c r="I3919" i="2" s="1"/>
  <c r="H3918" i="2"/>
  <c r="I3918" i="2" s="1"/>
  <c r="I3917" i="2"/>
  <c r="H3917" i="2"/>
  <c r="H3916" i="2"/>
  <c r="I3916" i="2" s="1"/>
  <c r="I3915" i="2"/>
  <c r="H3915" i="2"/>
  <c r="H3914" i="2"/>
  <c r="I3914" i="2" s="1"/>
  <c r="H3913" i="2"/>
  <c r="I3913" i="2" s="1"/>
  <c r="H3912" i="2"/>
  <c r="I3912" i="2" s="1"/>
  <c r="H3911" i="2"/>
  <c r="I3911" i="2" s="1"/>
  <c r="H3910" i="2"/>
  <c r="I3910" i="2" s="1"/>
  <c r="I3909" i="2"/>
  <c r="H3909" i="2"/>
  <c r="H3908" i="2"/>
  <c r="I3908" i="2" s="1"/>
  <c r="I3907" i="2"/>
  <c r="H3907" i="2"/>
  <c r="H3906" i="2"/>
  <c r="I3906" i="2" s="1"/>
  <c r="H3905" i="2"/>
  <c r="I3905" i="2" s="1"/>
  <c r="H3904" i="2"/>
  <c r="I3904" i="2" s="1"/>
  <c r="H3903" i="2"/>
  <c r="I3903" i="2" s="1"/>
  <c r="H3902" i="2"/>
  <c r="I3902" i="2" s="1"/>
  <c r="I3901" i="2"/>
  <c r="H3901" i="2"/>
  <c r="H3900" i="2"/>
  <c r="I3900" i="2" s="1"/>
  <c r="I3899" i="2"/>
  <c r="H3899" i="2"/>
  <c r="H3898" i="2"/>
  <c r="I3898" i="2" s="1"/>
  <c r="H3897" i="2"/>
  <c r="I3897" i="2" s="1"/>
  <c r="H3896" i="2"/>
  <c r="I3896" i="2" s="1"/>
  <c r="H3895" i="2"/>
  <c r="I3895" i="2" s="1"/>
  <c r="H3894" i="2"/>
  <c r="I3894" i="2" s="1"/>
  <c r="I3893" i="2"/>
  <c r="H3893" i="2"/>
  <c r="H3892" i="2"/>
  <c r="I3892" i="2" s="1"/>
  <c r="I3891" i="2"/>
  <c r="H3891" i="2"/>
  <c r="H3890" i="2"/>
  <c r="I3890" i="2" s="1"/>
  <c r="H3889" i="2"/>
  <c r="I3889" i="2" s="1"/>
  <c r="H3888" i="2"/>
  <c r="I3888" i="2" s="1"/>
  <c r="H3887" i="2"/>
  <c r="I3887" i="2" s="1"/>
  <c r="H3886" i="2"/>
  <c r="I3886" i="2" s="1"/>
  <c r="I3885" i="2"/>
  <c r="H3885" i="2"/>
  <c r="H3884" i="2"/>
  <c r="I3884" i="2" s="1"/>
  <c r="I3883" i="2"/>
  <c r="H3883" i="2"/>
  <c r="H3882" i="2"/>
  <c r="I3882" i="2" s="1"/>
  <c r="H3881" i="2"/>
  <c r="I3881" i="2" s="1"/>
  <c r="I3880" i="2"/>
  <c r="H3880" i="2"/>
  <c r="H3879" i="2"/>
  <c r="I3879" i="2" s="1"/>
  <c r="I3878" i="2"/>
  <c r="H3878" i="2"/>
  <c r="H3877" i="2"/>
  <c r="I3877" i="2" s="1"/>
  <c r="I3876" i="2"/>
  <c r="H3876" i="2"/>
  <c r="H3875" i="2"/>
  <c r="I3875" i="2" s="1"/>
  <c r="I3874" i="2"/>
  <c r="H3874" i="2"/>
  <c r="H3873" i="2"/>
  <c r="I3873" i="2" s="1"/>
  <c r="I3872" i="2"/>
  <c r="H3872" i="2"/>
  <c r="H3871" i="2"/>
  <c r="I3871" i="2" s="1"/>
  <c r="I3870" i="2"/>
  <c r="H3870" i="2"/>
  <c r="H3869" i="2"/>
  <c r="I3869" i="2" s="1"/>
  <c r="I3868" i="2"/>
  <c r="H3868" i="2"/>
  <c r="H3867" i="2"/>
  <c r="I3867" i="2" s="1"/>
  <c r="I3866" i="2"/>
  <c r="H3866" i="2"/>
  <c r="H3865" i="2"/>
  <c r="I3865" i="2" s="1"/>
  <c r="I3864" i="2"/>
  <c r="H3864" i="2"/>
  <c r="H3863" i="2"/>
  <c r="I3863" i="2" s="1"/>
  <c r="I3862" i="2"/>
  <c r="H3862" i="2"/>
  <c r="H3861" i="2"/>
  <c r="I3861" i="2" s="1"/>
  <c r="I3860" i="2"/>
  <c r="H3860" i="2"/>
  <c r="H3859" i="2"/>
  <c r="I3859" i="2" s="1"/>
  <c r="I3858" i="2"/>
  <c r="H3858" i="2"/>
  <c r="H3857" i="2"/>
  <c r="I3857" i="2" s="1"/>
  <c r="I3856" i="2"/>
  <c r="H3856" i="2"/>
  <c r="H3855" i="2"/>
  <c r="I3855" i="2" s="1"/>
  <c r="I3854" i="2"/>
  <c r="H3854" i="2"/>
  <c r="H3853" i="2"/>
  <c r="I3853" i="2" s="1"/>
  <c r="I3852" i="2"/>
  <c r="H3852" i="2"/>
  <c r="H3851" i="2"/>
  <c r="I3851" i="2" s="1"/>
  <c r="I3850" i="2"/>
  <c r="H3850" i="2"/>
  <c r="H3849" i="2"/>
  <c r="I3849" i="2" s="1"/>
  <c r="I3848" i="2"/>
  <c r="H3848" i="2"/>
  <c r="H3847" i="2"/>
  <c r="I3847" i="2" s="1"/>
  <c r="I3846" i="2"/>
  <c r="H3846" i="2"/>
  <c r="H3845" i="2"/>
  <c r="I3845" i="2" s="1"/>
  <c r="I3844" i="2"/>
  <c r="H3844" i="2"/>
  <c r="H3843" i="2"/>
  <c r="I3843" i="2" s="1"/>
  <c r="I3842" i="2"/>
  <c r="H3842" i="2"/>
  <c r="H3841" i="2"/>
  <c r="I3841" i="2" s="1"/>
  <c r="I3840" i="2"/>
  <c r="H3840" i="2"/>
  <c r="H3839" i="2"/>
  <c r="I3839" i="2" s="1"/>
  <c r="I3838" i="2"/>
  <c r="H3838" i="2"/>
  <c r="H3837" i="2"/>
  <c r="I3837" i="2" s="1"/>
  <c r="I3836" i="2"/>
  <c r="H3836" i="2"/>
  <c r="H3835" i="2"/>
  <c r="I3835" i="2" s="1"/>
  <c r="I3834" i="2"/>
  <c r="H3834" i="2"/>
  <c r="H3833" i="2"/>
  <c r="I3833" i="2" s="1"/>
  <c r="I3832" i="2"/>
  <c r="H3832" i="2"/>
  <c r="H3831" i="2"/>
  <c r="I3831" i="2" s="1"/>
  <c r="I3830" i="2"/>
  <c r="H3830" i="2"/>
  <c r="H3829" i="2"/>
  <c r="I3829" i="2" s="1"/>
  <c r="I3828" i="2"/>
  <c r="H3828" i="2"/>
  <c r="H3827" i="2"/>
  <c r="I3827" i="2" s="1"/>
  <c r="I3826" i="2"/>
  <c r="H3826" i="2"/>
  <c r="H3825" i="2"/>
  <c r="I3825" i="2" s="1"/>
  <c r="I3824" i="2"/>
  <c r="H3824" i="2"/>
  <c r="H3823" i="2"/>
  <c r="I3823" i="2" s="1"/>
  <c r="I3822" i="2"/>
  <c r="H3822" i="2"/>
  <c r="H3821" i="2"/>
  <c r="I3821" i="2" s="1"/>
  <c r="I3820" i="2"/>
  <c r="H3820" i="2"/>
  <c r="H3819" i="2"/>
  <c r="I3819" i="2" s="1"/>
  <c r="I3818" i="2"/>
  <c r="H3818" i="2"/>
  <c r="H3817" i="2"/>
  <c r="I3817" i="2" s="1"/>
  <c r="I3816" i="2"/>
  <c r="H3816" i="2"/>
  <c r="H3815" i="2"/>
  <c r="I3815" i="2" s="1"/>
  <c r="I3814" i="2"/>
  <c r="H3814" i="2"/>
  <c r="H3813" i="2"/>
  <c r="I3813" i="2" s="1"/>
  <c r="I3812" i="2"/>
  <c r="H3812" i="2"/>
  <c r="H3811" i="2"/>
  <c r="I3811" i="2" s="1"/>
  <c r="I3810" i="2"/>
  <c r="H3810" i="2"/>
  <c r="H3809" i="2"/>
  <c r="I3809" i="2" s="1"/>
  <c r="I3808" i="2"/>
  <c r="H3808" i="2"/>
  <c r="H3807" i="2"/>
  <c r="I3807" i="2" s="1"/>
  <c r="I3806" i="2"/>
  <c r="H3806" i="2"/>
  <c r="H3805" i="2"/>
  <c r="I3805" i="2" s="1"/>
  <c r="I3804" i="2"/>
  <c r="H3804" i="2"/>
  <c r="H3803" i="2"/>
  <c r="I3803" i="2" s="1"/>
  <c r="I3802" i="2"/>
  <c r="H3802" i="2"/>
  <c r="H3801" i="2"/>
  <c r="I3801" i="2" s="1"/>
  <c r="I3800" i="2"/>
  <c r="H3800" i="2"/>
  <c r="H3799" i="2"/>
  <c r="I3799" i="2" s="1"/>
  <c r="I3798" i="2"/>
  <c r="H3798" i="2"/>
  <c r="H3797" i="2"/>
  <c r="I3797" i="2" s="1"/>
  <c r="I3796" i="2"/>
  <c r="H3796" i="2"/>
  <c r="H3795" i="2"/>
  <c r="I3795" i="2" s="1"/>
  <c r="I3794" i="2"/>
  <c r="H3794" i="2"/>
  <c r="H3793" i="2"/>
  <c r="I3793" i="2" s="1"/>
  <c r="I3792" i="2"/>
  <c r="H3792" i="2"/>
  <c r="H3791" i="2"/>
  <c r="I3791" i="2" s="1"/>
  <c r="I3790" i="2"/>
  <c r="H3790" i="2"/>
  <c r="H3789" i="2"/>
  <c r="I3789" i="2" s="1"/>
  <c r="I3788" i="2"/>
  <c r="H3788" i="2"/>
  <c r="H3787" i="2"/>
  <c r="I3787" i="2" s="1"/>
  <c r="I3786" i="2"/>
  <c r="H3786" i="2"/>
  <c r="H3785" i="2"/>
  <c r="I3785" i="2" s="1"/>
  <c r="I3784" i="2"/>
  <c r="H3784" i="2"/>
  <c r="H3783" i="2"/>
  <c r="I3783" i="2" s="1"/>
  <c r="I3782" i="2"/>
  <c r="H3782" i="2"/>
  <c r="H3781" i="2"/>
  <c r="I3781" i="2" s="1"/>
  <c r="I3780" i="2"/>
  <c r="H3780" i="2"/>
  <c r="H3779" i="2"/>
  <c r="I3779" i="2" s="1"/>
  <c r="I3778" i="2"/>
  <c r="H3778" i="2"/>
  <c r="H3777" i="2"/>
  <c r="I3777" i="2" s="1"/>
  <c r="I3776" i="2"/>
  <c r="H3776" i="2"/>
  <c r="H3775" i="2"/>
  <c r="I3775" i="2" s="1"/>
  <c r="I3774" i="2"/>
  <c r="H3774" i="2"/>
  <c r="H3773" i="2"/>
  <c r="I3773" i="2" s="1"/>
  <c r="I3772" i="2"/>
  <c r="H3772" i="2"/>
  <c r="H3771" i="2"/>
  <c r="I3771" i="2" s="1"/>
  <c r="I3770" i="2"/>
  <c r="H3770" i="2"/>
  <c r="H3769" i="2"/>
  <c r="I3769" i="2" s="1"/>
  <c r="I3768" i="2"/>
  <c r="H3768" i="2"/>
  <c r="H3767" i="2"/>
  <c r="I3767" i="2" s="1"/>
  <c r="I3766" i="2"/>
  <c r="H3766" i="2"/>
  <c r="H3765" i="2"/>
  <c r="I3765" i="2" s="1"/>
  <c r="I3764" i="2"/>
  <c r="H3764" i="2"/>
  <c r="H3763" i="2"/>
  <c r="I3763" i="2" s="1"/>
  <c r="I3762" i="2"/>
  <c r="H3762" i="2"/>
  <c r="H3761" i="2"/>
  <c r="I3761" i="2" s="1"/>
  <c r="I3760" i="2"/>
  <c r="H3760" i="2"/>
  <c r="H3759" i="2"/>
  <c r="I3759" i="2" s="1"/>
  <c r="I3758" i="2"/>
  <c r="H3758" i="2"/>
  <c r="H3757" i="2"/>
  <c r="I3757" i="2" s="1"/>
  <c r="I3756" i="2"/>
  <c r="H3756" i="2"/>
  <c r="H3755" i="2"/>
  <c r="I3755" i="2" s="1"/>
  <c r="I3754" i="2"/>
  <c r="H3754" i="2"/>
  <c r="H3753" i="2"/>
  <c r="I3753" i="2" s="1"/>
  <c r="I3752" i="2"/>
  <c r="H3752" i="2"/>
  <c r="H3751" i="2"/>
  <c r="I3751" i="2" s="1"/>
  <c r="I3750" i="2"/>
  <c r="H3750" i="2"/>
  <c r="H3749" i="2"/>
  <c r="I3749" i="2" s="1"/>
  <c r="I3748" i="2"/>
  <c r="H3748" i="2"/>
  <c r="H3747" i="2"/>
  <c r="I3747" i="2" s="1"/>
  <c r="I3746" i="2"/>
  <c r="H3746" i="2"/>
  <c r="H3745" i="2"/>
  <c r="I3745" i="2" s="1"/>
  <c r="I3744" i="2"/>
  <c r="H3744" i="2"/>
  <c r="H3743" i="2"/>
  <c r="I3743" i="2" s="1"/>
  <c r="I3742" i="2"/>
  <c r="H3742" i="2"/>
  <c r="H3741" i="2"/>
  <c r="I3741" i="2" s="1"/>
  <c r="I3740" i="2"/>
  <c r="H3740" i="2"/>
  <c r="H3739" i="2"/>
  <c r="I3739" i="2" s="1"/>
  <c r="I3738" i="2"/>
  <c r="H3738" i="2"/>
  <c r="H3737" i="2"/>
  <c r="I3737" i="2" s="1"/>
  <c r="I3736" i="2"/>
  <c r="H3736" i="2"/>
  <c r="H3735" i="2"/>
  <c r="I3735" i="2" s="1"/>
  <c r="I3734" i="2"/>
  <c r="H3734" i="2"/>
  <c r="H3733" i="2"/>
  <c r="I3733" i="2" s="1"/>
  <c r="I3732" i="2"/>
  <c r="H3732" i="2"/>
  <c r="H3731" i="2"/>
  <c r="I3731" i="2" s="1"/>
  <c r="I3730" i="2"/>
  <c r="H3730" i="2"/>
  <c r="H3729" i="2"/>
  <c r="I3729" i="2" s="1"/>
  <c r="I3728" i="2"/>
  <c r="H3728" i="2"/>
  <c r="H3727" i="2"/>
  <c r="I3727" i="2" s="1"/>
  <c r="I3726" i="2"/>
  <c r="H3726" i="2"/>
  <c r="H3725" i="2"/>
  <c r="I3725" i="2" s="1"/>
  <c r="I3724" i="2"/>
  <c r="H3724" i="2"/>
  <c r="H3723" i="2"/>
  <c r="I3723" i="2" s="1"/>
  <c r="I3722" i="2"/>
  <c r="H3722" i="2"/>
  <c r="H3721" i="2"/>
  <c r="I3721" i="2" s="1"/>
  <c r="I3720" i="2"/>
  <c r="H3720" i="2"/>
  <c r="H3719" i="2"/>
  <c r="I3719" i="2" s="1"/>
  <c r="I3718" i="2"/>
  <c r="H3718" i="2"/>
  <c r="H3717" i="2"/>
  <c r="I3717" i="2" s="1"/>
  <c r="I3716" i="2"/>
  <c r="H3716" i="2"/>
  <c r="H3715" i="2"/>
  <c r="I3715" i="2" s="1"/>
  <c r="I3714" i="2"/>
  <c r="H3714" i="2"/>
  <c r="H3713" i="2"/>
  <c r="I3713" i="2" s="1"/>
  <c r="I3712" i="2"/>
  <c r="H3712" i="2"/>
  <c r="H3711" i="2"/>
  <c r="I3711" i="2" s="1"/>
  <c r="I3710" i="2"/>
  <c r="H3710" i="2"/>
  <c r="H3709" i="2"/>
  <c r="I3709" i="2" s="1"/>
  <c r="I3708" i="2"/>
  <c r="H3708" i="2"/>
  <c r="H3707" i="2"/>
  <c r="I3707" i="2" s="1"/>
  <c r="I3706" i="2"/>
  <c r="H3706" i="2"/>
  <c r="H3705" i="2"/>
  <c r="I3705" i="2" s="1"/>
  <c r="I3704" i="2"/>
  <c r="H3704" i="2"/>
  <c r="H3703" i="2"/>
  <c r="I3703" i="2" s="1"/>
  <c r="I3702" i="2"/>
  <c r="H3702" i="2"/>
  <c r="H3701" i="2"/>
  <c r="I3701" i="2" s="1"/>
  <c r="I3700" i="2"/>
  <c r="H3700" i="2"/>
  <c r="H3699" i="2"/>
  <c r="I3699" i="2" s="1"/>
  <c r="I3698" i="2"/>
  <c r="H3698" i="2"/>
  <c r="H3697" i="2"/>
  <c r="I3697" i="2" s="1"/>
  <c r="I3696" i="2"/>
  <c r="H3696" i="2"/>
  <c r="H3695" i="2"/>
  <c r="I3695" i="2" s="1"/>
  <c r="I3694" i="2"/>
  <c r="H3694" i="2"/>
  <c r="H3693" i="2"/>
  <c r="I3693" i="2" s="1"/>
  <c r="I3692" i="2"/>
  <c r="H3692" i="2"/>
  <c r="H3691" i="2"/>
  <c r="I3691" i="2" s="1"/>
  <c r="I3690" i="2"/>
  <c r="H3690" i="2"/>
  <c r="H3689" i="2"/>
  <c r="I3689" i="2" s="1"/>
  <c r="I3688" i="2"/>
  <c r="H3688" i="2"/>
  <c r="H3687" i="2"/>
  <c r="I3687" i="2" s="1"/>
  <c r="I3686" i="2"/>
  <c r="H3686" i="2"/>
  <c r="H3685" i="2"/>
  <c r="I3685" i="2" s="1"/>
  <c r="I3684" i="2"/>
  <c r="H3684" i="2"/>
  <c r="H3683" i="2"/>
  <c r="I3683" i="2" s="1"/>
  <c r="I3682" i="2"/>
  <c r="H3682" i="2"/>
  <c r="H3681" i="2"/>
  <c r="I3681" i="2" s="1"/>
  <c r="I3680" i="2"/>
  <c r="H3680" i="2"/>
  <c r="H3679" i="2"/>
  <c r="I3679" i="2" s="1"/>
  <c r="I3678" i="2"/>
  <c r="H3678" i="2"/>
  <c r="H3677" i="2"/>
  <c r="I3677" i="2" s="1"/>
  <c r="I3676" i="2"/>
  <c r="H3676" i="2"/>
  <c r="H3675" i="2"/>
  <c r="I3675" i="2" s="1"/>
  <c r="I3674" i="2"/>
  <c r="H3674" i="2"/>
  <c r="H3673" i="2"/>
  <c r="I3673" i="2" s="1"/>
  <c r="I3672" i="2"/>
  <c r="H3672" i="2"/>
  <c r="H3671" i="2"/>
  <c r="I3671" i="2" s="1"/>
  <c r="I3670" i="2"/>
  <c r="H3670" i="2"/>
  <c r="H3669" i="2"/>
  <c r="I3669" i="2" s="1"/>
  <c r="I3668" i="2"/>
  <c r="H3668" i="2"/>
  <c r="H3667" i="2"/>
  <c r="I3667" i="2" s="1"/>
  <c r="I3666" i="2"/>
  <c r="H3666" i="2"/>
  <c r="H3665" i="2"/>
  <c r="I3665" i="2" s="1"/>
  <c r="I3658" i="2"/>
  <c r="H3658" i="2"/>
  <c r="H3657" i="2"/>
  <c r="I3657" i="2" s="1"/>
  <c r="I3656" i="2"/>
  <c r="H3656" i="2"/>
  <c r="H3655" i="2"/>
  <c r="I3655" i="2" s="1"/>
  <c r="I3654" i="2"/>
  <c r="H3654" i="2"/>
  <c r="H3653" i="2"/>
  <c r="I3653" i="2" s="1"/>
  <c r="I3652" i="2"/>
  <c r="H3652" i="2"/>
  <c r="H3651" i="2"/>
  <c r="I3651" i="2" s="1"/>
  <c r="I3650" i="2"/>
  <c r="H3650" i="2"/>
  <c r="H3649" i="2"/>
  <c r="I3649" i="2" s="1"/>
  <c r="I3648" i="2"/>
  <c r="H3648" i="2"/>
  <c r="H3647" i="2"/>
  <c r="I3647" i="2" s="1"/>
  <c r="I3646" i="2"/>
  <c r="H3646" i="2"/>
  <c r="H3645" i="2"/>
  <c r="I3645" i="2" s="1"/>
  <c r="I3644" i="2"/>
  <c r="H3644" i="2"/>
  <c r="H3643" i="2"/>
  <c r="I3643" i="2" s="1"/>
  <c r="I3642" i="2"/>
  <c r="H3642" i="2"/>
  <c r="H3641" i="2"/>
  <c r="I3641" i="2" s="1"/>
  <c r="I3640" i="2"/>
  <c r="H3640" i="2"/>
  <c r="H3639" i="2"/>
  <c r="I3639" i="2" s="1"/>
  <c r="I3638" i="2"/>
  <c r="H3638" i="2"/>
  <c r="H3637" i="2"/>
  <c r="I3637" i="2" s="1"/>
  <c r="I3636" i="2"/>
  <c r="H3636" i="2"/>
  <c r="H3635" i="2"/>
  <c r="I3635" i="2" s="1"/>
  <c r="I3634" i="2"/>
  <c r="H3634" i="2"/>
  <c r="H3633" i="2"/>
  <c r="I3633" i="2" s="1"/>
  <c r="I3632" i="2"/>
  <c r="H3632" i="2"/>
  <c r="H3631" i="2"/>
  <c r="I3631" i="2" s="1"/>
  <c r="I3630" i="2"/>
  <c r="H3630" i="2"/>
  <c r="H3629" i="2"/>
  <c r="I3629" i="2" s="1"/>
  <c r="I3628" i="2"/>
  <c r="H3628" i="2"/>
  <c r="H3627" i="2"/>
  <c r="I3627" i="2" s="1"/>
  <c r="I3626" i="2"/>
  <c r="H3626" i="2"/>
  <c r="H3625" i="2"/>
  <c r="I3625" i="2" s="1"/>
  <c r="I3624" i="2"/>
  <c r="H3624" i="2"/>
  <c r="H3623" i="2"/>
  <c r="I3623" i="2" s="1"/>
  <c r="I3622" i="2"/>
  <c r="H3622" i="2"/>
  <c r="H3621" i="2"/>
  <c r="I3621" i="2" s="1"/>
  <c r="I3620" i="2"/>
  <c r="H3620" i="2"/>
  <c r="H3619" i="2"/>
  <c r="I3619" i="2" s="1"/>
  <c r="I3618" i="2"/>
  <c r="H3618" i="2"/>
  <c r="H3617" i="2"/>
  <c r="I3617" i="2" s="1"/>
  <c r="I3616" i="2"/>
  <c r="H3616" i="2"/>
  <c r="H3615" i="2"/>
  <c r="I3615" i="2" s="1"/>
  <c r="I3614" i="2"/>
  <c r="H3614" i="2"/>
  <c r="H3613" i="2"/>
  <c r="I3613" i="2" s="1"/>
  <c r="I3612" i="2"/>
  <c r="H3612" i="2"/>
  <c r="H3611" i="2"/>
  <c r="I3611" i="2" s="1"/>
  <c r="I3610" i="2"/>
  <c r="H3610" i="2"/>
  <c r="H3609" i="2"/>
  <c r="I3609" i="2" s="1"/>
  <c r="I3608" i="2"/>
  <c r="H3608" i="2"/>
  <c r="H3607" i="2"/>
  <c r="I3607" i="2" s="1"/>
  <c r="I3606" i="2"/>
  <c r="H3606" i="2"/>
  <c r="H3605" i="2"/>
  <c r="I3605" i="2" s="1"/>
  <c r="I3604" i="2"/>
  <c r="H3604" i="2"/>
  <c r="H3603" i="2"/>
  <c r="I3603" i="2" s="1"/>
  <c r="I3602" i="2"/>
  <c r="H3602" i="2"/>
  <c r="H3601" i="2"/>
  <c r="I3601" i="2" s="1"/>
  <c r="I3600" i="2"/>
  <c r="H3600" i="2"/>
  <c r="H3599" i="2"/>
  <c r="I3599" i="2" s="1"/>
  <c r="I3598" i="2"/>
  <c r="H3598" i="2"/>
  <c r="H3597" i="2"/>
  <c r="I3597" i="2" s="1"/>
  <c r="I3596" i="2"/>
  <c r="H3596" i="2"/>
  <c r="H3595" i="2"/>
  <c r="I3595" i="2" s="1"/>
  <c r="I3594" i="2"/>
  <c r="H3594" i="2"/>
  <c r="H3593" i="2"/>
  <c r="I3593" i="2" s="1"/>
  <c r="I3592" i="2"/>
  <c r="H3592" i="2"/>
  <c r="H3591" i="2"/>
  <c r="I3591" i="2" s="1"/>
  <c r="I3590" i="2"/>
  <c r="H3590" i="2"/>
  <c r="H3589" i="2"/>
  <c r="I3589" i="2" s="1"/>
  <c r="I3588" i="2"/>
  <c r="H3588" i="2"/>
  <c r="H3587" i="2"/>
  <c r="I3587" i="2" s="1"/>
  <c r="I3586" i="2"/>
  <c r="H3586" i="2"/>
  <c r="H3585" i="2"/>
  <c r="I3585" i="2" s="1"/>
  <c r="I3584" i="2"/>
  <c r="H3584" i="2"/>
  <c r="H3583" i="2"/>
  <c r="I3583" i="2" s="1"/>
  <c r="I3582" i="2"/>
  <c r="H3582" i="2"/>
  <c r="H3581" i="2"/>
  <c r="I3581" i="2" s="1"/>
  <c r="I3580" i="2"/>
  <c r="H3580" i="2"/>
  <c r="H3579" i="2"/>
  <c r="I3579" i="2" s="1"/>
  <c r="I3578" i="2"/>
  <c r="H3578" i="2"/>
  <c r="H3577" i="2"/>
  <c r="I3577" i="2" s="1"/>
  <c r="I3576" i="2"/>
  <c r="H3576" i="2"/>
  <c r="H3575" i="2"/>
  <c r="I3575" i="2" s="1"/>
  <c r="I3574" i="2"/>
  <c r="H3574" i="2"/>
  <c r="H3573" i="2"/>
  <c r="I3573" i="2" s="1"/>
  <c r="I3572" i="2"/>
  <c r="H3572" i="2"/>
  <c r="H3571" i="2"/>
  <c r="I3571" i="2" s="1"/>
  <c r="I3570" i="2"/>
  <c r="H3570" i="2"/>
  <c r="H3569" i="2"/>
  <c r="I3569" i="2" s="1"/>
  <c r="I3568" i="2"/>
  <c r="H3568" i="2"/>
  <c r="H3567" i="2"/>
  <c r="I3567" i="2" s="1"/>
  <c r="I3566" i="2"/>
  <c r="H3566" i="2"/>
  <c r="H3565" i="2"/>
  <c r="I3565" i="2" s="1"/>
  <c r="I3564" i="2"/>
  <c r="H3564" i="2"/>
  <c r="H3563" i="2"/>
  <c r="I3563" i="2" s="1"/>
  <c r="I3562" i="2"/>
  <c r="H3562" i="2"/>
  <c r="H3561" i="2"/>
  <c r="I3561" i="2" s="1"/>
  <c r="I3560" i="2"/>
  <c r="H3560" i="2"/>
  <c r="H3559" i="2"/>
  <c r="I3559" i="2" s="1"/>
  <c r="I3558" i="2"/>
  <c r="H3558" i="2"/>
  <c r="H3557" i="2"/>
  <c r="I3557" i="2" s="1"/>
  <c r="I3556" i="2"/>
  <c r="H3556" i="2"/>
  <c r="H3555" i="2"/>
  <c r="I3555" i="2" s="1"/>
  <c r="I3554" i="2"/>
  <c r="H3554" i="2"/>
  <c r="H3553" i="2"/>
  <c r="I3553" i="2" s="1"/>
  <c r="I3552" i="2"/>
  <c r="H3552" i="2"/>
  <c r="H3551" i="2"/>
  <c r="I3551" i="2" s="1"/>
  <c r="I3550" i="2"/>
  <c r="H3550" i="2"/>
  <c r="H3549" i="2"/>
  <c r="I3549" i="2" s="1"/>
  <c r="I3548" i="2"/>
  <c r="H3548" i="2"/>
  <c r="H3547" i="2"/>
  <c r="I3547" i="2" s="1"/>
  <c r="I3546" i="2"/>
  <c r="H3546" i="2"/>
  <c r="H3545" i="2"/>
  <c r="I3545" i="2" s="1"/>
  <c r="I3544" i="2"/>
  <c r="H3544" i="2"/>
  <c r="H3543" i="2"/>
  <c r="I3543" i="2" s="1"/>
  <c r="I3542" i="2"/>
  <c r="H3542" i="2"/>
  <c r="H3541" i="2"/>
  <c r="I3541" i="2" s="1"/>
  <c r="I3540" i="2"/>
  <c r="H3540" i="2"/>
  <c r="H3539" i="2"/>
  <c r="I3539" i="2" s="1"/>
  <c r="I3538" i="2"/>
  <c r="H3538" i="2"/>
  <c r="H3537" i="2"/>
  <c r="I3537" i="2" s="1"/>
  <c r="I3536" i="2"/>
  <c r="H3536" i="2"/>
  <c r="H3535" i="2"/>
  <c r="I3535" i="2" s="1"/>
  <c r="I3534" i="2"/>
  <c r="H3534" i="2"/>
  <c r="H3533" i="2"/>
  <c r="I3533" i="2" s="1"/>
  <c r="I3532" i="2"/>
  <c r="H3532" i="2"/>
  <c r="H3531" i="2"/>
  <c r="I3531" i="2" s="1"/>
  <c r="I3530" i="2"/>
  <c r="H3530" i="2"/>
  <c r="H3529" i="2"/>
  <c r="I3529" i="2" s="1"/>
  <c r="I3528" i="2"/>
  <c r="H3528" i="2"/>
  <c r="H3527" i="2"/>
  <c r="I3527" i="2" s="1"/>
  <c r="I3526" i="2"/>
  <c r="H3526" i="2"/>
  <c r="H3525" i="2"/>
  <c r="I3525" i="2" s="1"/>
  <c r="I3524" i="2"/>
  <c r="H3524" i="2"/>
  <c r="H3523" i="2"/>
  <c r="I3523" i="2" s="1"/>
  <c r="I3522" i="2"/>
  <c r="H3522" i="2"/>
  <c r="H3521" i="2"/>
  <c r="I3521" i="2" s="1"/>
  <c r="I3520" i="2"/>
  <c r="H3520" i="2"/>
  <c r="H3519" i="2"/>
  <c r="I3519" i="2" s="1"/>
  <c r="I3518" i="2"/>
  <c r="H3518" i="2"/>
  <c r="H3517" i="2"/>
  <c r="I3517" i="2" s="1"/>
  <c r="I3516" i="2"/>
  <c r="H3516" i="2"/>
  <c r="H3515" i="2"/>
  <c r="I3515" i="2" s="1"/>
  <c r="I3514" i="2"/>
  <c r="H3514" i="2"/>
  <c r="H3513" i="2"/>
  <c r="I3513" i="2" s="1"/>
  <c r="I3512" i="2"/>
  <c r="H3512" i="2"/>
  <c r="H3511" i="2"/>
  <c r="I3511" i="2" s="1"/>
  <c r="I3510" i="2"/>
  <c r="H3510" i="2"/>
  <c r="H3509" i="2"/>
  <c r="I3509" i="2" s="1"/>
  <c r="I3508" i="2"/>
  <c r="H3508" i="2"/>
  <c r="H3507" i="2"/>
  <c r="I3507" i="2" s="1"/>
  <c r="I3506" i="2"/>
  <c r="H3506" i="2"/>
  <c r="H3505" i="2"/>
  <c r="I3505" i="2" s="1"/>
  <c r="I3504" i="2"/>
  <c r="H3504" i="2"/>
  <c r="H3503" i="2"/>
  <c r="I3503" i="2" s="1"/>
  <c r="I3502" i="2"/>
  <c r="H3502" i="2"/>
  <c r="H3501" i="2"/>
  <c r="I3501" i="2" s="1"/>
  <c r="I3500" i="2"/>
  <c r="H3500" i="2"/>
  <c r="H3499" i="2"/>
  <c r="I3499" i="2" s="1"/>
  <c r="I3498" i="2"/>
  <c r="H3498" i="2"/>
  <c r="H3497" i="2"/>
  <c r="I3497" i="2" s="1"/>
  <c r="I3496" i="2"/>
  <c r="H3496" i="2"/>
  <c r="H3495" i="2"/>
  <c r="I3495" i="2" s="1"/>
  <c r="I3494" i="2"/>
  <c r="H3494" i="2"/>
  <c r="H3493" i="2"/>
  <c r="I3493" i="2" s="1"/>
  <c r="I3492" i="2"/>
  <c r="H3492" i="2"/>
  <c r="H3491" i="2"/>
  <c r="I3491" i="2" s="1"/>
  <c r="I3490" i="2"/>
  <c r="H3490" i="2"/>
  <c r="H3489" i="2"/>
  <c r="I3489" i="2" s="1"/>
  <c r="I3488" i="2"/>
  <c r="H3488" i="2"/>
  <c r="H3487" i="2"/>
  <c r="I3487" i="2" s="1"/>
  <c r="I3486" i="2"/>
  <c r="H3486" i="2"/>
  <c r="H3485" i="2"/>
  <c r="I3485" i="2" s="1"/>
  <c r="I3484" i="2"/>
  <c r="H3484" i="2"/>
  <c r="H3483" i="2"/>
  <c r="I3483" i="2" s="1"/>
  <c r="I3482" i="2"/>
  <c r="H3482" i="2"/>
  <c r="H3481" i="2"/>
  <c r="I3481" i="2" s="1"/>
  <c r="I3480" i="2"/>
  <c r="H3480" i="2"/>
  <c r="H3479" i="2"/>
  <c r="I3479" i="2" s="1"/>
  <c r="I3478" i="2"/>
  <c r="H3478" i="2"/>
  <c r="H3477" i="2"/>
  <c r="I3477" i="2" s="1"/>
  <c r="I3476" i="2"/>
  <c r="H3476" i="2"/>
  <c r="H3475" i="2"/>
  <c r="I3475" i="2" s="1"/>
  <c r="I3474" i="2"/>
  <c r="H3474" i="2"/>
  <c r="H3473" i="2"/>
  <c r="I3473" i="2" s="1"/>
  <c r="I3472" i="2"/>
  <c r="H3472" i="2"/>
  <c r="H3471" i="2"/>
  <c r="I3471" i="2" s="1"/>
  <c r="I3470" i="2"/>
  <c r="H3470" i="2"/>
  <c r="H3469" i="2"/>
  <c r="I3469" i="2" s="1"/>
  <c r="I3468" i="2"/>
  <c r="H3468" i="2"/>
  <c r="H3467" i="2"/>
  <c r="I3467" i="2" s="1"/>
  <c r="I3466" i="2"/>
  <c r="H3466" i="2"/>
  <c r="H3465" i="2"/>
  <c r="I3465" i="2" s="1"/>
  <c r="I3464" i="2"/>
  <c r="H3464" i="2"/>
  <c r="H3463" i="2"/>
  <c r="I3463" i="2" s="1"/>
  <c r="I3462" i="2"/>
  <c r="H3462" i="2"/>
  <c r="H3461" i="2"/>
  <c r="I3461" i="2" s="1"/>
  <c r="I3460" i="2"/>
  <c r="H3460" i="2"/>
  <c r="H3459" i="2"/>
  <c r="I3459" i="2" s="1"/>
  <c r="I3458" i="2"/>
  <c r="H3458" i="2"/>
  <c r="H3457" i="2"/>
  <c r="I3457" i="2" s="1"/>
  <c r="I3456" i="2"/>
  <c r="H3456" i="2"/>
  <c r="H3455" i="2"/>
  <c r="I3455" i="2" s="1"/>
  <c r="I3454" i="2"/>
  <c r="H3454" i="2"/>
  <c r="H3453" i="2"/>
  <c r="I3453" i="2" s="1"/>
  <c r="I3452" i="2"/>
  <c r="H3452" i="2"/>
  <c r="H3451" i="2"/>
  <c r="I3451" i="2" s="1"/>
  <c r="I3450" i="2"/>
  <c r="H3450" i="2"/>
  <c r="H3449" i="2"/>
  <c r="I3449" i="2" s="1"/>
  <c r="I3448" i="2"/>
  <c r="H3448" i="2"/>
  <c r="H3447" i="2"/>
  <c r="I3447" i="2" s="1"/>
  <c r="I3446" i="2"/>
  <c r="H3446" i="2"/>
  <c r="H3445" i="2"/>
  <c r="I3445" i="2" s="1"/>
  <c r="I3444" i="2"/>
  <c r="H3444" i="2"/>
  <c r="H3443" i="2"/>
  <c r="I3443" i="2" s="1"/>
  <c r="I3442" i="2"/>
  <c r="H3442" i="2"/>
  <c r="H3441" i="2"/>
  <c r="I3441" i="2" s="1"/>
  <c r="I3440" i="2"/>
  <c r="H3440" i="2"/>
  <c r="H3439" i="2"/>
  <c r="I3439" i="2" s="1"/>
  <c r="I3438" i="2"/>
  <c r="H3438" i="2"/>
  <c r="H3437" i="2"/>
  <c r="I3437" i="2" s="1"/>
  <c r="I3436" i="2"/>
  <c r="H3436" i="2"/>
  <c r="H3435" i="2"/>
  <c r="I3435" i="2" s="1"/>
  <c r="I3434" i="2"/>
  <c r="H3434" i="2"/>
  <c r="H3433" i="2"/>
  <c r="I3433" i="2" s="1"/>
  <c r="I3432" i="2"/>
  <c r="H3432" i="2"/>
  <c r="H3431" i="2"/>
  <c r="I3431" i="2" s="1"/>
  <c r="I3430" i="2"/>
  <c r="H3430" i="2"/>
  <c r="H3429" i="2"/>
  <c r="I3429" i="2" s="1"/>
  <c r="I3428" i="2"/>
  <c r="H3428" i="2"/>
  <c r="H3427" i="2"/>
  <c r="I3427" i="2" s="1"/>
  <c r="I3426" i="2"/>
  <c r="H3426" i="2"/>
  <c r="H3425" i="2"/>
  <c r="I3425" i="2" s="1"/>
  <c r="I3424" i="2"/>
  <c r="H3424" i="2"/>
  <c r="H3423" i="2"/>
  <c r="I3423" i="2" s="1"/>
  <c r="I3422" i="2"/>
  <c r="H3422" i="2"/>
  <c r="H3421" i="2"/>
  <c r="I3421" i="2" s="1"/>
  <c r="I3420" i="2"/>
  <c r="H3420" i="2"/>
  <c r="H3419" i="2"/>
  <c r="I3419" i="2" s="1"/>
  <c r="I3418" i="2"/>
  <c r="H3418" i="2"/>
  <c r="H3417" i="2"/>
  <c r="I3417" i="2" s="1"/>
  <c r="I3416" i="2"/>
  <c r="H3416" i="2"/>
  <c r="H3415" i="2"/>
  <c r="I3415" i="2" s="1"/>
  <c r="I3414" i="2"/>
  <c r="H3414" i="2"/>
  <c r="H3413" i="2"/>
  <c r="I3413" i="2" s="1"/>
  <c r="I3412" i="2"/>
  <c r="H3412" i="2"/>
  <c r="H3410" i="2"/>
  <c r="I3410" i="2" s="1"/>
  <c r="I3409" i="2"/>
  <c r="H3409" i="2"/>
  <c r="H3408" i="2"/>
  <c r="I3408" i="2" s="1"/>
  <c r="I3407" i="2"/>
  <c r="H3407" i="2"/>
  <c r="I3406" i="2"/>
  <c r="H3406" i="2"/>
  <c r="I3405" i="2"/>
  <c r="H3405" i="2"/>
  <c r="I3404" i="2"/>
  <c r="H3404" i="2"/>
  <c r="I3403" i="2"/>
  <c r="H3403" i="2"/>
  <c r="I3402" i="2"/>
  <c r="H3402" i="2"/>
  <c r="I3401" i="2"/>
  <c r="H3401" i="2"/>
  <c r="I3400" i="2"/>
  <c r="H3400" i="2"/>
  <c r="I3399" i="2"/>
  <c r="H3399" i="2"/>
  <c r="I3398" i="2"/>
  <c r="H3398" i="2"/>
  <c r="I3397" i="2"/>
  <c r="H3397" i="2"/>
  <c r="I3396" i="2"/>
  <c r="H3396" i="2"/>
  <c r="I3395" i="2"/>
  <c r="H3395" i="2"/>
  <c r="I3394" i="2"/>
  <c r="H3394" i="2"/>
  <c r="I3393" i="2"/>
  <c r="H3393" i="2"/>
  <c r="I3392" i="2"/>
  <c r="H3392" i="2"/>
  <c r="I3391" i="2"/>
  <c r="H3391" i="2"/>
  <c r="I3390" i="2"/>
  <c r="H3390" i="2"/>
  <c r="I3389" i="2"/>
  <c r="H3389" i="2"/>
  <c r="I3388" i="2"/>
  <c r="H3388" i="2"/>
  <c r="I3387" i="2"/>
  <c r="H3387" i="2"/>
  <c r="I3386" i="2"/>
  <c r="H3386" i="2"/>
  <c r="I3385" i="2"/>
  <c r="H3385" i="2"/>
  <c r="I3384" i="2"/>
  <c r="H3384" i="2"/>
  <c r="I3383" i="2"/>
  <c r="H3383" i="2"/>
  <c r="I3382" i="2"/>
  <c r="H3382" i="2"/>
  <c r="I3381" i="2"/>
  <c r="H3381" i="2"/>
  <c r="I3380" i="2"/>
  <c r="H3380" i="2"/>
  <c r="I3379" i="2"/>
  <c r="H3379" i="2"/>
  <c r="I3378" i="2"/>
  <c r="H3378" i="2"/>
  <c r="I3377" i="2"/>
  <c r="H3377" i="2"/>
  <c r="I3376" i="2"/>
  <c r="H3376" i="2"/>
  <c r="I3375" i="2"/>
  <c r="H3375" i="2"/>
  <c r="I3374" i="2"/>
  <c r="H3374" i="2"/>
  <c r="I3373" i="2"/>
  <c r="H3373" i="2"/>
  <c r="I3372" i="2"/>
  <c r="H3372" i="2"/>
  <c r="I3371" i="2"/>
  <c r="H3371" i="2"/>
  <c r="I3370" i="2"/>
  <c r="H3370" i="2"/>
  <c r="I3369" i="2"/>
  <c r="H3369" i="2"/>
  <c r="I3368" i="2"/>
  <c r="H3368" i="2"/>
  <c r="I3367" i="2"/>
  <c r="H3367" i="2"/>
  <c r="I3366" i="2"/>
  <c r="H3366" i="2"/>
  <c r="I3359" i="2"/>
  <c r="H3359" i="2"/>
  <c r="I3358" i="2"/>
  <c r="H3358" i="2"/>
  <c r="I3357" i="2"/>
  <c r="H3357" i="2"/>
  <c r="I3356" i="2"/>
  <c r="H3356" i="2"/>
  <c r="I3355" i="2"/>
  <c r="H3355" i="2"/>
  <c r="I3354" i="2"/>
  <c r="H3354" i="2"/>
  <c r="I3353" i="2"/>
  <c r="H3353" i="2"/>
  <c r="I3352" i="2"/>
  <c r="H3352" i="2"/>
  <c r="I3351" i="2"/>
  <c r="H3351" i="2"/>
  <c r="I3350" i="2"/>
  <c r="H3350" i="2"/>
  <c r="I3349" i="2"/>
  <c r="H3349" i="2"/>
  <c r="I3348" i="2"/>
  <c r="H3348" i="2"/>
  <c r="I3347" i="2"/>
  <c r="H3347" i="2"/>
  <c r="I3346" i="2"/>
  <c r="H3346" i="2"/>
  <c r="I3345" i="2"/>
  <c r="H3345" i="2"/>
  <c r="I3344" i="2"/>
  <c r="H3344" i="2"/>
  <c r="I3343" i="2"/>
  <c r="H3343" i="2"/>
  <c r="I3342" i="2"/>
  <c r="H3342" i="2"/>
  <c r="I3341" i="2"/>
  <c r="H3341" i="2"/>
  <c r="I3340" i="2"/>
  <c r="H3340" i="2"/>
  <c r="I3339" i="2"/>
  <c r="H3339" i="2"/>
  <c r="I3338" i="2"/>
  <c r="H3338" i="2"/>
  <c r="I3337" i="2"/>
  <c r="H3337" i="2"/>
  <c r="I3336" i="2"/>
  <c r="H3336" i="2"/>
  <c r="I3335" i="2"/>
  <c r="H3335" i="2"/>
  <c r="I3334" i="2"/>
  <c r="H3334" i="2"/>
  <c r="I3333" i="2"/>
  <c r="H3333" i="2"/>
  <c r="I3332" i="2"/>
  <c r="H3332" i="2"/>
  <c r="I3331" i="2"/>
  <c r="H3331" i="2"/>
  <c r="I3330" i="2"/>
  <c r="H3330" i="2"/>
  <c r="I3329" i="2"/>
  <c r="H3329" i="2"/>
  <c r="I3328" i="2"/>
  <c r="H3328" i="2"/>
  <c r="I3327" i="2"/>
  <c r="H3327" i="2"/>
  <c r="I3326" i="2"/>
  <c r="H3326" i="2"/>
  <c r="I3325" i="2"/>
  <c r="H3325" i="2"/>
  <c r="I3324" i="2"/>
  <c r="H3324" i="2"/>
  <c r="I3323" i="2"/>
  <c r="H3323" i="2"/>
  <c r="I3322" i="2"/>
  <c r="H3322" i="2"/>
  <c r="I3321" i="2"/>
  <c r="H3321" i="2"/>
  <c r="I3320" i="2"/>
  <c r="H3320" i="2"/>
  <c r="I3319" i="2"/>
  <c r="H3319" i="2"/>
  <c r="I3318" i="2"/>
  <c r="H3318" i="2"/>
  <c r="I3317" i="2"/>
  <c r="H3317" i="2"/>
  <c r="I3316" i="2"/>
  <c r="H3316" i="2"/>
  <c r="I3315" i="2"/>
  <c r="H3315" i="2"/>
  <c r="I3314" i="2"/>
  <c r="H3314" i="2"/>
  <c r="I3313" i="2"/>
  <c r="H3313" i="2"/>
  <c r="I3312" i="2"/>
  <c r="H3312" i="2"/>
  <c r="I3311" i="2"/>
  <c r="H3311" i="2"/>
  <c r="I3310" i="2"/>
  <c r="H3310" i="2"/>
  <c r="I3309" i="2"/>
  <c r="H3309" i="2"/>
  <c r="I3308" i="2"/>
  <c r="H3308" i="2"/>
  <c r="I3307" i="2"/>
  <c r="H3307" i="2"/>
  <c r="I3306" i="2"/>
  <c r="H3306" i="2"/>
  <c r="I3305" i="2"/>
  <c r="H3305" i="2"/>
  <c r="I3304" i="2"/>
  <c r="H3304" i="2"/>
  <c r="I3303" i="2"/>
  <c r="H3303" i="2"/>
  <c r="I3302" i="2"/>
  <c r="H3302" i="2"/>
  <c r="I3301" i="2"/>
  <c r="H3301" i="2"/>
  <c r="I3300" i="2"/>
  <c r="H3300" i="2"/>
  <c r="I3299" i="2"/>
  <c r="H3299" i="2"/>
  <c r="I3298" i="2"/>
  <c r="H3298" i="2"/>
  <c r="I3297" i="2"/>
  <c r="H3297" i="2"/>
  <c r="I3296" i="2"/>
  <c r="H3296" i="2"/>
  <c r="I3295" i="2"/>
  <c r="H3295" i="2"/>
  <c r="I3294" i="2"/>
  <c r="H3294" i="2"/>
  <c r="I3293" i="2"/>
  <c r="H3293" i="2"/>
  <c r="I3292" i="2"/>
  <c r="H3292" i="2"/>
  <c r="I3291" i="2"/>
  <c r="H3291" i="2"/>
  <c r="I3290" i="2"/>
  <c r="H3290" i="2"/>
  <c r="I3289" i="2"/>
  <c r="H3289" i="2"/>
  <c r="I3288" i="2"/>
  <c r="H3288" i="2"/>
  <c r="I3287" i="2"/>
  <c r="H3287" i="2"/>
  <c r="I3286" i="2"/>
  <c r="H3286" i="2"/>
  <c r="I3285" i="2"/>
  <c r="H3285" i="2"/>
  <c r="I3284" i="2"/>
  <c r="H3284" i="2"/>
  <c r="I3283" i="2"/>
  <c r="H3283" i="2"/>
  <c r="I3282" i="2"/>
  <c r="H3282" i="2"/>
  <c r="I3281" i="2"/>
  <c r="H3281" i="2"/>
  <c r="I3280" i="2"/>
  <c r="H3280" i="2"/>
  <c r="I3279" i="2"/>
  <c r="H3279" i="2"/>
  <c r="I3278" i="2"/>
  <c r="H3278" i="2"/>
  <c r="I3277" i="2"/>
  <c r="H3277" i="2"/>
  <c r="I3276" i="2"/>
  <c r="H3276" i="2"/>
  <c r="I3275" i="2"/>
  <c r="H3275" i="2"/>
  <c r="I3274" i="2"/>
  <c r="H3274" i="2"/>
  <c r="I3273" i="2"/>
  <c r="H3273" i="2"/>
  <c r="I3272" i="2"/>
  <c r="H3272" i="2"/>
  <c r="I3271" i="2"/>
  <c r="H3271" i="2"/>
  <c r="I3270" i="2"/>
  <c r="H3270" i="2"/>
  <c r="I3269" i="2"/>
  <c r="H3269" i="2"/>
  <c r="I3268" i="2"/>
  <c r="H3268" i="2"/>
  <c r="I3267" i="2"/>
  <c r="H3267" i="2"/>
  <c r="I3266" i="2"/>
  <c r="H3266" i="2"/>
  <c r="I3265" i="2"/>
  <c r="H3265" i="2"/>
  <c r="I3264" i="2"/>
  <c r="H3264" i="2"/>
  <c r="I3263" i="2"/>
  <c r="H3263" i="2"/>
  <c r="I3262" i="2"/>
  <c r="H3262" i="2"/>
  <c r="I3261" i="2"/>
  <c r="H3261" i="2"/>
  <c r="I3260" i="2"/>
  <c r="H3260" i="2"/>
  <c r="I3259" i="2"/>
  <c r="H3259" i="2"/>
  <c r="I3258" i="2"/>
  <c r="H3258" i="2"/>
  <c r="I3257" i="2"/>
  <c r="H3257" i="2"/>
  <c r="I3256" i="2"/>
  <c r="H3256" i="2"/>
  <c r="I3255" i="2"/>
  <c r="H3255" i="2"/>
  <c r="I3254" i="2"/>
  <c r="H3254" i="2"/>
  <c r="I3253" i="2"/>
  <c r="H3253" i="2"/>
  <c r="I3252" i="2"/>
  <c r="H3252" i="2"/>
  <c r="I3251" i="2"/>
  <c r="H3251" i="2"/>
  <c r="I3250" i="2"/>
  <c r="H3250" i="2"/>
  <c r="I3249" i="2"/>
  <c r="H3249" i="2"/>
  <c r="I3248" i="2"/>
  <c r="H3248" i="2"/>
  <c r="I3247" i="2"/>
  <c r="H3247" i="2"/>
  <c r="I3246" i="2"/>
  <c r="H3246" i="2"/>
  <c r="I3245" i="2"/>
  <c r="H3245" i="2"/>
  <c r="I3244" i="2"/>
  <c r="H3244" i="2"/>
  <c r="I3243" i="2"/>
  <c r="H3243" i="2"/>
  <c r="I3242" i="2"/>
  <c r="H3242" i="2"/>
  <c r="I3241" i="2"/>
  <c r="H3241" i="2"/>
  <c r="I3240" i="2"/>
  <c r="H3240" i="2"/>
  <c r="I3239" i="2"/>
  <c r="H3239" i="2"/>
  <c r="I3238" i="2"/>
  <c r="H3238" i="2"/>
  <c r="I3237" i="2"/>
  <c r="H3237" i="2"/>
  <c r="I3236" i="2"/>
  <c r="H3236" i="2"/>
  <c r="I3235" i="2"/>
  <c r="H3235" i="2"/>
  <c r="I3234" i="2"/>
  <c r="H3234" i="2"/>
  <c r="I3233" i="2"/>
  <c r="H3233" i="2"/>
  <c r="I3232" i="2"/>
  <c r="H3232" i="2"/>
  <c r="I3231" i="2"/>
  <c r="H3231" i="2"/>
  <c r="I3230" i="2"/>
  <c r="H3230" i="2"/>
  <c r="I3229" i="2"/>
  <c r="H3229" i="2"/>
  <c r="I3228" i="2"/>
  <c r="H3228" i="2"/>
  <c r="I3227" i="2"/>
  <c r="H3227" i="2"/>
  <c r="I3226" i="2"/>
  <c r="H3226" i="2"/>
  <c r="H3225" i="2"/>
  <c r="I3225" i="2" s="1"/>
  <c r="I3224" i="2"/>
  <c r="H3224" i="2"/>
  <c r="H3223" i="2"/>
  <c r="I3223" i="2" s="1"/>
  <c r="I3222" i="2"/>
  <c r="H3222" i="2"/>
  <c r="H3221" i="2"/>
  <c r="I3221" i="2" s="1"/>
  <c r="I3220" i="2"/>
  <c r="H3220" i="2"/>
  <c r="H3219" i="2"/>
  <c r="I3219" i="2" s="1"/>
  <c r="I3218" i="2"/>
  <c r="H3218" i="2"/>
  <c r="H3217" i="2"/>
  <c r="I3217" i="2" s="1"/>
  <c r="I3216" i="2"/>
  <c r="H3216" i="2"/>
  <c r="H3215" i="2"/>
  <c r="I3215" i="2" s="1"/>
  <c r="I3214" i="2"/>
  <c r="H3214" i="2"/>
  <c r="H3213" i="2"/>
  <c r="I3213" i="2" s="1"/>
  <c r="I3212" i="2"/>
  <c r="H3212" i="2"/>
  <c r="H3211" i="2"/>
  <c r="I3211" i="2" s="1"/>
  <c r="I3210" i="2"/>
  <c r="H3210" i="2"/>
  <c r="H3209" i="2"/>
  <c r="I3209" i="2" s="1"/>
  <c r="I3208" i="2"/>
  <c r="H3208" i="2"/>
  <c r="H3207" i="2"/>
  <c r="I3207" i="2" s="1"/>
  <c r="I3206" i="2"/>
  <c r="H3206" i="2"/>
  <c r="H3205" i="2"/>
  <c r="I3205" i="2" s="1"/>
  <c r="I3204" i="2"/>
  <c r="H3204" i="2"/>
  <c r="H3203" i="2"/>
  <c r="I3203" i="2" s="1"/>
  <c r="I3202" i="2"/>
  <c r="H3202" i="2"/>
  <c r="H3201" i="2"/>
  <c r="I3201" i="2" s="1"/>
  <c r="I3200" i="2"/>
  <c r="H3200" i="2"/>
  <c r="H3199" i="2"/>
  <c r="I3199" i="2" s="1"/>
  <c r="I3198" i="2"/>
  <c r="H3198" i="2"/>
  <c r="H3197" i="2"/>
  <c r="I3197" i="2" s="1"/>
  <c r="I3196" i="2"/>
  <c r="H3196" i="2"/>
  <c r="H3195" i="2"/>
  <c r="I3195" i="2" s="1"/>
  <c r="I3194" i="2"/>
  <c r="H3194" i="2"/>
  <c r="H3193" i="2"/>
  <c r="I3193" i="2" s="1"/>
  <c r="I3192" i="2"/>
  <c r="H3192" i="2"/>
  <c r="H3191" i="2"/>
  <c r="I3191" i="2" s="1"/>
  <c r="I3190" i="2"/>
  <c r="H3190" i="2"/>
  <c r="H3189" i="2"/>
  <c r="I3189" i="2" s="1"/>
  <c r="I3188" i="2"/>
  <c r="H3188" i="2"/>
  <c r="H3187" i="2"/>
  <c r="I3187" i="2" s="1"/>
  <c r="I3186" i="2"/>
  <c r="H3186" i="2"/>
  <c r="H3185" i="2"/>
  <c r="I3185" i="2" s="1"/>
  <c r="I3184" i="2"/>
  <c r="H3184" i="2"/>
  <c r="H3183" i="2"/>
  <c r="I3183" i="2" s="1"/>
  <c r="I3182" i="2"/>
  <c r="H3182" i="2"/>
  <c r="H3181" i="2"/>
  <c r="I3181" i="2" s="1"/>
  <c r="I3180" i="2"/>
  <c r="H3180" i="2"/>
  <c r="H3179" i="2"/>
  <c r="I3179" i="2" s="1"/>
  <c r="I3178" i="2"/>
  <c r="H3178" i="2"/>
  <c r="H3177" i="2"/>
  <c r="I3177" i="2" s="1"/>
  <c r="I3176" i="2"/>
  <c r="H3176" i="2"/>
  <c r="H3175" i="2"/>
  <c r="I3175" i="2" s="1"/>
  <c r="I3174" i="2"/>
  <c r="H3174" i="2"/>
  <c r="H3173" i="2"/>
  <c r="I3173" i="2" s="1"/>
  <c r="I3172" i="2"/>
  <c r="H3172" i="2"/>
  <c r="H3171" i="2"/>
  <c r="I3171" i="2" s="1"/>
  <c r="I3170" i="2"/>
  <c r="H3170" i="2"/>
  <c r="H3169" i="2"/>
  <c r="I3169" i="2" s="1"/>
  <c r="I3168" i="2"/>
  <c r="H3168" i="2"/>
  <c r="H3167" i="2"/>
  <c r="I3167" i="2" s="1"/>
  <c r="I3166" i="2"/>
  <c r="H3166" i="2"/>
  <c r="H3165" i="2"/>
  <c r="I3165" i="2" s="1"/>
  <c r="I3164" i="2"/>
  <c r="H3164" i="2"/>
  <c r="H3162" i="2"/>
  <c r="I3162" i="2" s="1"/>
  <c r="I3161" i="2"/>
  <c r="H3161" i="2"/>
  <c r="H3160" i="2"/>
  <c r="I3160" i="2" s="1"/>
  <c r="I3159" i="2"/>
  <c r="H3159" i="2"/>
  <c r="H3158" i="2"/>
  <c r="I3158" i="2" s="1"/>
  <c r="I3157" i="2"/>
  <c r="H3157" i="2"/>
  <c r="H3156" i="2"/>
  <c r="I3156" i="2" s="1"/>
  <c r="I3155" i="2"/>
  <c r="H3155" i="2"/>
  <c r="H3154" i="2"/>
  <c r="I3154" i="2" s="1"/>
  <c r="I3153" i="2"/>
  <c r="H3153" i="2"/>
  <c r="H3152" i="2"/>
  <c r="I3152" i="2" s="1"/>
  <c r="I3151" i="2"/>
  <c r="H3151" i="2"/>
  <c r="H3150" i="2"/>
  <c r="I3150" i="2" s="1"/>
  <c r="I3149" i="2"/>
  <c r="H3149" i="2"/>
  <c r="H3148" i="2"/>
  <c r="I3148" i="2" s="1"/>
  <c r="I3147" i="2"/>
  <c r="H3147" i="2"/>
  <c r="H3146" i="2"/>
  <c r="I3146" i="2" s="1"/>
  <c r="I3145" i="2"/>
  <c r="H3145" i="2"/>
  <c r="H3144" i="2"/>
  <c r="I3144" i="2" s="1"/>
  <c r="I3143" i="2"/>
  <c r="H3143" i="2"/>
  <c r="H3142" i="2"/>
  <c r="I3142" i="2" s="1"/>
  <c r="I3141" i="2"/>
  <c r="H3141" i="2"/>
  <c r="H3140" i="2"/>
  <c r="I3140" i="2" s="1"/>
  <c r="I3139" i="2"/>
  <c r="H3139" i="2"/>
  <c r="H3138" i="2"/>
  <c r="I3138" i="2" s="1"/>
  <c r="I3137" i="2"/>
  <c r="H3137" i="2"/>
  <c r="H3136" i="2"/>
  <c r="I3136" i="2" s="1"/>
  <c r="I3135" i="2"/>
  <c r="H3135" i="2"/>
  <c r="H3134" i="2"/>
  <c r="I3134" i="2" s="1"/>
  <c r="I3133" i="2"/>
  <c r="H3133" i="2"/>
  <c r="H3132" i="2"/>
  <c r="I3132" i="2" s="1"/>
  <c r="I3131" i="2"/>
  <c r="H3131" i="2"/>
  <c r="H3130" i="2"/>
  <c r="I3130" i="2" s="1"/>
  <c r="I3129" i="2"/>
  <c r="H3129" i="2"/>
  <c r="H3128" i="2"/>
  <c r="I3128" i="2" s="1"/>
  <c r="I3127" i="2"/>
  <c r="H3127" i="2"/>
  <c r="H3126" i="2"/>
  <c r="I3126" i="2" s="1"/>
  <c r="I3125" i="2"/>
  <c r="H3125" i="2"/>
  <c r="H3124" i="2"/>
  <c r="I3124" i="2" s="1"/>
  <c r="I3123" i="2"/>
  <c r="H3123" i="2"/>
  <c r="H3122" i="2"/>
  <c r="I3122" i="2" s="1"/>
  <c r="I3121" i="2"/>
  <c r="H3121" i="2"/>
  <c r="H3120" i="2"/>
  <c r="I3120" i="2" s="1"/>
  <c r="I3119" i="2"/>
  <c r="H3119" i="2"/>
  <c r="H3118" i="2"/>
  <c r="I3118" i="2" s="1"/>
  <c r="I3117" i="2"/>
  <c r="H3117" i="2"/>
  <c r="H3116" i="2"/>
  <c r="I3116" i="2" s="1"/>
  <c r="I3115" i="2"/>
  <c r="H3115" i="2"/>
  <c r="H3114" i="2"/>
  <c r="I3114" i="2" s="1"/>
  <c r="I3113" i="2"/>
  <c r="H3113" i="2"/>
  <c r="H3112" i="2"/>
  <c r="I3112" i="2" s="1"/>
  <c r="I3111" i="2"/>
  <c r="H3111" i="2"/>
  <c r="H3110" i="2"/>
  <c r="I3110" i="2" s="1"/>
  <c r="I3109" i="2"/>
  <c r="H3109" i="2"/>
  <c r="H3108" i="2"/>
  <c r="I3108" i="2" s="1"/>
  <c r="I3107" i="2"/>
  <c r="H3107" i="2"/>
  <c r="H3106" i="2"/>
  <c r="I3106" i="2" s="1"/>
  <c r="I3105" i="2"/>
  <c r="H3105" i="2"/>
  <c r="H3104" i="2"/>
  <c r="I3104" i="2" s="1"/>
  <c r="I3103" i="2"/>
  <c r="H3103" i="2"/>
  <c r="H3102" i="2"/>
  <c r="I3102" i="2" s="1"/>
  <c r="I3101" i="2"/>
  <c r="H3101" i="2"/>
  <c r="H3100" i="2"/>
  <c r="I3100" i="2" s="1"/>
  <c r="I3099" i="2"/>
  <c r="H3099" i="2"/>
  <c r="H3098" i="2"/>
  <c r="I3098" i="2" s="1"/>
  <c r="I3097" i="2"/>
  <c r="H3097" i="2"/>
  <c r="H3096" i="2"/>
  <c r="I3096" i="2" s="1"/>
  <c r="I3095" i="2"/>
  <c r="H3095" i="2"/>
  <c r="H3094" i="2"/>
  <c r="I3094" i="2" s="1"/>
  <c r="I3093" i="2"/>
  <c r="H3093" i="2"/>
  <c r="H3092" i="2"/>
  <c r="I3092" i="2" s="1"/>
  <c r="I3091" i="2"/>
  <c r="H3091" i="2"/>
  <c r="H3090" i="2"/>
  <c r="I3090" i="2" s="1"/>
  <c r="I3089" i="2"/>
  <c r="H3089" i="2"/>
  <c r="H3088" i="2"/>
  <c r="I3088" i="2" s="1"/>
  <c r="I3087" i="2"/>
  <c r="H3087" i="2"/>
  <c r="H3086" i="2"/>
  <c r="I3086" i="2" s="1"/>
  <c r="I3085" i="2"/>
  <c r="H3085" i="2"/>
  <c r="H3084" i="2"/>
  <c r="I3084" i="2" s="1"/>
  <c r="I3083" i="2"/>
  <c r="H3083" i="2"/>
  <c r="H3082" i="2"/>
  <c r="I3082" i="2" s="1"/>
  <c r="I3081" i="2"/>
  <c r="H3081" i="2"/>
  <c r="H3080" i="2"/>
  <c r="I3080" i="2" s="1"/>
  <c r="I3079" i="2"/>
  <c r="H3079" i="2"/>
  <c r="H3078" i="2"/>
  <c r="I3078" i="2" s="1"/>
  <c r="I3077" i="2"/>
  <c r="H3077" i="2"/>
  <c r="H3076" i="2"/>
  <c r="I3076" i="2" s="1"/>
  <c r="I3075" i="2"/>
  <c r="H3075" i="2"/>
  <c r="H3074" i="2"/>
  <c r="I3074" i="2" s="1"/>
  <c r="I3073" i="2"/>
  <c r="H3073" i="2"/>
  <c r="H3072" i="2"/>
  <c r="I3072" i="2" s="1"/>
  <c r="I3071" i="2"/>
  <c r="H3071" i="2"/>
  <c r="H3070" i="2"/>
  <c r="I3070" i="2" s="1"/>
  <c r="I3069" i="2"/>
  <c r="H3069" i="2"/>
  <c r="H3068" i="2"/>
  <c r="I3068" i="2" s="1"/>
  <c r="I3067" i="2"/>
  <c r="H3067" i="2"/>
  <c r="H3066" i="2"/>
  <c r="I3066" i="2" s="1"/>
  <c r="I3065" i="2"/>
  <c r="H3065" i="2"/>
  <c r="H3064" i="2"/>
  <c r="I3064" i="2" s="1"/>
  <c r="I3063" i="2"/>
  <c r="H3063" i="2"/>
  <c r="H3062" i="2"/>
  <c r="I3062" i="2" s="1"/>
  <c r="I3061" i="2"/>
  <c r="H3061" i="2"/>
  <c r="H3060" i="2"/>
  <c r="I3060" i="2" s="1"/>
  <c r="I3059" i="2"/>
  <c r="H3059" i="2"/>
  <c r="H3058" i="2"/>
  <c r="I3058" i="2" s="1"/>
  <c r="I3057" i="2"/>
  <c r="H3057" i="2"/>
  <c r="H3056" i="2"/>
  <c r="I3056" i="2" s="1"/>
  <c r="I3055" i="2"/>
  <c r="H3055" i="2"/>
  <c r="H3054" i="2"/>
  <c r="I3054" i="2" s="1"/>
  <c r="I3053" i="2"/>
  <c r="H3053" i="2"/>
  <c r="H3052" i="2"/>
  <c r="I3052" i="2" s="1"/>
  <c r="I3051" i="2"/>
  <c r="H3051" i="2"/>
  <c r="H3050" i="2"/>
  <c r="I3050" i="2" s="1"/>
  <c r="I3049" i="2"/>
  <c r="H3049" i="2"/>
  <c r="H3048" i="2"/>
  <c r="I3048" i="2" s="1"/>
  <c r="I3047" i="2"/>
  <c r="H3047" i="2"/>
  <c r="H3046" i="2"/>
  <c r="I3046" i="2" s="1"/>
  <c r="I3045" i="2"/>
  <c r="H3045" i="2"/>
  <c r="H3044" i="2"/>
  <c r="I3044" i="2" s="1"/>
  <c r="I3043" i="2"/>
  <c r="H3043" i="2"/>
  <c r="H3042" i="2"/>
  <c r="I3042" i="2" s="1"/>
  <c r="I3041" i="2"/>
  <c r="H3041" i="2"/>
  <c r="H3040" i="2"/>
  <c r="I3040" i="2" s="1"/>
  <c r="I3039" i="2"/>
  <c r="H3039" i="2"/>
  <c r="H3038" i="2"/>
  <c r="I3038" i="2" s="1"/>
  <c r="I3037" i="2"/>
  <c r="H3037" i="2"/>
  <c r="H3036" i="2"/>
  <c r="I3036" i="2" s="1"/>
  <c r="I3035" i="2"/>
  <c r="H3035" i="2"/>
  <c r="H3034" i="2"/>
  <c r="I3034" i="2" s="1"/>
  <c r="I3033" i="2"/>
  <c r="H3033" i="2"/>
  <c r="H3032" i="2"/>
  <c r="I3032" i="2" s="1"/>
  <c r="I3031" i="2"/>
  <c r="H3031" i="2"/>
  <c r="H3030" i="2"/>
  <c r="I3030" i="2" s="1"/>
  <c r="I3029" i="2"/>
  <c r="H3029" i="2"/>
  <c r="H3028" i="2"/>
  <c r="I3028" i="2" s="1"/>
  <c r="I3027" i="2"/>
  <c r="H3027" i="2"/>
  <c r="H3026" i="2"/>
  <c r="I3026" i="2" s="1"/>
  <c r="I3025" i="2"/>
  <c r="H3025" i="2"/>
  <c r="H3024" i="2"/>
  <c r="I3024" i="2" s="1"/>
  <c r="I3023" i="2"/>
  <c r="H3023" i="2"/>
  <c r="H3022" i="2"/>
  <c r="I3022" i="2" s="1"/>
  <c r="I3021" i="2"/>
  <c r="H3021" i="2"/>
  <c r="H3020" i="2"/>
  <c r="I3020" i="2" s="1"/>
  <c r="I3019" i="2"/>
  <c r="H3019" i="2"/>
  <c r="H3018" i="2"/>
  <c r="I3018" i="2" s="1"/>
  <c r="I3017" i="2"/>
  <c r="H3017" i="2"/>
  <c r="H3016" i="2"/>
  <c r="I3016" i="2" s="1"/>
  <c r="I3013" i="2"/>
  <c r="H3013" i="2"/>
  <c r="H3012" i="2"/>
  <c r="I3012" i="2" s="1"/>
  <c r="I3011" i="2"/>
  <c r="H3011" i="2"/>
  <c r="H3010" i="2"/>
  <c r="I3010" i="2" s="1"/>
  <c r="I3009" i="2"/>
  <c r="H3009" i="2"/>
  <c r="H3008" i="2"/>
  <c r="I3008" i="2" s="1"/>
  <c r="I3007" i="2"/>
  <c r="H3007" i="2"/>
  <c r="H3006" i="2"/>
  <c r="I3006" i="2" s="1"/>
  <c r="I3005" i="2"/>
  <c r="H3005" i="2"/>
  <c r="H3004" i="2"/>
  <c r="I3004" i="2" s="1"/>
  <c r="I3003" i="2"/>
  <c r="H3003" i="2"/>
  <c r="H3002" i="2"/>
  <c r="I3002" i="2" s="1"/>
  <c r="I3001" i="2"/>
  <c r="H3001" i="2"/>
  <c r="H3000" i="2"/>
  <c r="I3000" i="2" s="1"/>
  <c r="I2999" i="2"/>
  <c r="H2999" i="2"/>
  <c r="H2998" i="2"/>
  <c r="I2998" i="2" s="1"/>
  <c r="I2997" i="2"/>
  <c r="H2997" i="2"/>
  <c r="H2996" i="2"/>
  <c r="I2996" i="2" s="1"/>
  <c r="I2995" i="2"/>
  <c r="H2995" i="2"/>
  <c r="H2994" i="2"/>
  <c r="I2994" i="2" s="1"/>
  <c r="I2993" i="2"/>
  <c r="H2993" i="2"/>
  <c r="H2992" i="2"/>
  <c r="I2992" i="2" s="1"/>
  <c r="I2991" i="2"/>
  <c r="H2991" i="2"/>
  <c r="H2990" i="2"/>
  <c r="I2990" i="2" s="1"/>
  <c r="I2989" i="2"/>
  <c r="H2989" i="2"/>
  <c r="H2988" i="2"/>
  <c r="I2988" i="2" s="1"/>
  <c r="I2987" i="2"/>
  <c r="H2987" i="2"/>
  <c r="H2986" i="2"/>
  <c r="I2986" i="2" s="1"/>
  <c r="I2985" i="2"/>
  <c r="H2985" i="2"/>
  <c r="H2984" i="2"/>
  <c r="I2984" i="2" s="1"/>
  <c r="I2983" i="2"/>
  <c r="H2983" i="2"/>
  <c r="H2982" i="2"/>
  <c r="I2982" i="2" s="1"/>
  <c r="I2981" i="2"/>
  <c r="H2981" i="2"/>
  <c r="H2980" i="2"/>
  <c r="I2980" i="2" s="1"/>
  <c r="I2979" i="2"/>
  <c r="H2979" i="2"/>
  <c r="H2978" i="2"/>
  <c r="I2978" i="2" s="1"/>
  <c r="I2977" i="2"/>
  <c r="H2977" i="2"/>
  <c r="H2976" i="2"/>
  <c r="I2976" i="2" s="1"/>
  <c r="I2975" i="2"/>
  <c r="H2975" i="2"/>
  <c r="H2974" i="2"/>
  <c r="I2974" i="2" s="1"/>
  <c r="I2973" i="2"/>
  <c r="H2973" i="2"/>
  <c r="H2972" i="2"/>
  <c r="I2972" i="2" s="1"/>
  <c r="I2971" i="2"/>
  <c r="H2971" i="2"/>
  <c r="H2970" i="2"/>
  <c r="I2970" i="2" s="1"/>
  <c r="I2969" i="2"/>
  <c r="H2969" i="2"/>
  <c r="H2968" i="2"/>
  <c r="I2968" i="2" s="1"/>
  <c r="I2967" i="2"/>
  <c r="H2967" i="2"/>
  <c r="H2966" i="2"/>
  <c r="I2966" i="2" s="1"/>
  <c r="I2965" i="2"/>
  <c r="H2965" i="2"/>
  <c r="H2964" i="2"/>
  <c r="I2964" i="2" s="1"/>
  <c r="I2963" i="2"/>
  <c r="H2963" i="2"/>
  <c r="H2962" i="2"/>
  <c r="I2962" i="2" s="1"/>
  <c r="I2961" i="2"/>
  <c r="H2961" i="2"/>
  <c r="H2960" i="2"/>
  <c r="I2960" i="2" s="1"/>
  <c r="I2959" i="2"/>
  <c r="H2959" i="2"/>
  <c r="H2958" i="2"/>
  <c r="I2958" i="2" s="1"/>
  <c r="I2957" i="2"/>
  <c r="H2957" i="2"/>
  <c r="H2956" i="2"/>
  <c r="I2956" i="2" s="1"/>
  <c r="I2955" i="2"/>
  <c r="H2955" i="2"/>
  <c r="H2954" i="2"/>
  <c r="I2954" i="2" s="1"/>
  <c r="I2953" i="2"/>
  <c r="H2953" i="2"/>
  <c r="H2952" i="2"/>
  <c r="I2952" i="2" s="1"/>
  <c r="I2951" i="2"/>
  <c r="H2951" i="2"/>
  <c r="H2950" i="2"/>
  <c r="I2950" i="2" s="1"/>
  <c r="I2949" i="2"/>
  <c r="H2949" i="2"/>
  <c r="H2948" i="2"/>
  <c r="I2948" i="2" s="1"/>
  <c r="I2947" i="2"/>
  <c r="H2947" i="2"/>
  <c r="H2946" i="2"/>
  <c r="I2946" i="2" s="1"/>
  <c r="I2945" i="2"/>
  <c r="H2945" i="2"/>
  <c r="H2944" i="2"/>
  <c r="I2944" i="2" s="1"/>
  <c r="I2943" i="2"/>
  <c r="H2943" i="2"/>
  <c r="H2942" i="2"/>
  <c r="I2942" i="2" s="1"/>
  <c r="I2941" i="2"/>
  <c r="H2941" i="2"/>
  <c r="H2940" i="2"/>
  <c r="I2940" i="2" s="1"/>
  <c r="I2939" i="2"/>
  <c r="H2939" i="2"/>
  <c r="H2938" i="2"/>
  <c r="I2938" i="2" s="1"/>
  <c r="I2937" i="2"/>
  <c r="H2937" i="2"/>
  <c r="H2936" i="2"/>
  <c r="I2936" i="2" s="1"/>
  <c r="I2935" i="2"/>
  <c r="H2935" i="2"/>
  <c r="H2934" i="2"/>
  <c r="I2934" i="2" s="1"/>
  <c r="I2933" i="2"/>
  <c r="H2933" i="2"/>
  <c r="H2932" i="2"/>
  <c r="I2932" i="2" s="1"/>
  <c r="I2931" i="2"/>
  <c r="H2931" i="2"/>
  <c r="H2930" i="2"/>
  <c r="I2930" i="2" s="1"/>
  <c r="I2929" i="2"/>
  <c r="H2929" i="2"/>
  <c r="H2928" i="2"/>
  <c r="I2928" i="2" s="1"/>
  <c r="I2927" i="2"/>
  <c r="H2927" i="2"/>
  <c r="H2926" i="2"/>
  <c r="I2926" i="2" s="1"/>
  <c r="I2925" i="2"/>
  <c r="H2925" i="2"/>
  <c r="H2924" i="2"/>
  <c r="I2924" i="2" s="1"/>
  <c r="I2923" i="2"/>
  <c r="H2923" i="2"/>
  <c r="H2922" i="2"/>
  <c r="I2922" i="2" s="1"/>
  <c r="I2921" i="2"/>
  <c r="H2921" i="2"/>
  <c r="H2920" i="2"/>
  <c r="I2920" i="2" s="1"/>
  <c r="I2919" i="2"/>
  <c r="H2919" i="2"/>
  <c r="H2918" i="2"/>
  <c r="I2918" i="2" s="1"/>
  <c r="I2917" i="2"/>
  <c r="H2917" i="2"/>
  <c r="H2916" i="2"/>
  <c r="I2916" i="2" s="1"/>
  <c r="I2915" i="2"/>
  <c r="H2915" i="2"/>
  <c r="H2914" i="2"/>
  <c r="I2914" i="2" s="1"/>
  <c r="I2913" i="2"/>
  <c r="H2913" i="2"/>
  <c r="H2912" i="2"/>
  <c r="I2912" i="2" s="1"/>
  <c r="I2911" i="2"/>
  <c r="H2911" i="2"/>
  <c r="H2910" i="2"/>
  <c r="I2910" i="2" s="1"/>
  <c r="I2909" i="2"/>
  <c r="H2909" i="2"/>
  <c r="H2908" i="2"/>
  <c r="I2908" i="2" s="1"/>
  <c r="I2907" i="2"/>
  <c r="H2907" i="2"/>
  <c r="H2906" i="2"/>
  <c r="I2906" i="2" s="1"/>
  <c r="I2905" i="2"/>
  <c r="H2905" i="2"/>
  <c r="H2904" i="2"/>
  <c r="I2904" i="2" s="1"/>
  <c r="I2903" i="2"/>
  <c r="H2903" i="2"/>
  <c r="H2902" i="2"/>
  <c r="I2902" i="2" s="1"/>
  <c r="I2901" i="2"/>
  <c r="H2901" i="2"/>
  <c r="H2900" i="2"/>
  <c r="I2900" i="2" s="1"/>
  <c r="I2899" i="2"/>
  <c r="H2899" i="2"/>
  <c r="H2898" i="2"/>
  <c r="I2898" i="2" s="1"/>
  <c r="I2897" i="2"/>
  <c r="H2897" i="2"/>
  <c r="H2896" i="2"/>
  <c r="I2896" i="2" s="1"/>
  <c r="I2895" i="2"/>
  <c r="H2895" i="2"/>
  <c r="H2894" i="2"/>
  <c r="I2894" i="2" s="1"/>
  <c r="I2893" i="2"/>
  <c r="H2893" i="2"/>
  <c r="H2892" i="2"/>
  <c r="I2892" i="2" s="1"/>
  <c r="I2891" i="2"/>
  <c r="H2891" i="2"/>
  <c r="H2890" i="2"/>
  <c r="I2890" i="2" s="1"/>
  <c r="I2889" i="2"/>
  <c r="H2889" i="2"/>
  <c r="H2888" i="2"/>
  <c r="I2888" i="2" s="1"/>
  <c r="I2887" i="2"/>
  <c r="H2887" i="2"/>
  <c r="H2886" i="2"/>
  <c r="I2886" i="2" s="1"/>
  <c r="I2885" i="2"/>
  <c r="H2885" i="2"/>
  <c r="H2884" i="2"/>
  <c r="I2884" i="2" s="1"/>
  <c r="I2883" i="2"/>
  <c r="H2883" i="2"/>
  <c r="H2882" i="2"/>
  <c r="I2882" i="2" s="1"/>
  <c r="I2881" i="2"/>
  <c r="H2881" i="2"/>
  <c r="H2880" i="2"/>
  <c r="I2880" i="2" s="1"/>
  <c r="I2879" i="2"/>
  <c r="H2879" i="2"/>
  <c r="H2878" i="2"/>
  <c r="I2878" i="2" s="1"/>
  <c r="I2876" i="2"/>
  <c r="H2876" i="2"/>
  <c r="H2875" i="2"/>
  <c r="I2875" i="2" s="1"/>
  <c r="I2874" i="2"/>
  <c r="H2874" i="2"/>
  <c r="H2873" i="2"/>
  <c r="I2873" i="2" s="1"/>
  <c r="I2872" i="2"/>
  <c r="H2872" i="2"/>
  <c r="H2871" i="2"/>
  <c r="I2871" i="2" s="1"/>
  <c r="I2870" i="2"/>
  <c r="H2870" i="2"/>
  <c r="H2869" i="2"/>
  <c r="I2869" i="2" s="1"/>
  <c r="I2868" i="2"/>
  <c r="H2868" i="2"/>
  <c r="H2867" i="2"/>
  <c r="I2867" i="2" s="1"/>
  <c r="I2866" i="2"/>
  <c r="H2866" i="2"/>
  <c r="H2865" i="2"/>
  <c r="I2865" i="2" s="1"/>
  <c r="I2864" i="2"/>
  <c r="H2864" i="2"/>
  <c r="H2863" i="2"/>
  <c r="I2863" i="2" s="1"/>
  <c r="I2862" i="2"/>
  <c r="H2862" i="2"/>
  <c r="H2861" i="2"/>
  <c r="I2861" i="2" s="1"/>
  <c r="I2860" i="2"/>
  <c r="H2860" i="2"/>
  <c r="H2859" i="2"/>
  <c r="I2859" i="2" s="1"/>
  <c r="I2858" i="2"/>
  <c r="H2858" i="2"/>
  <c r="H2857" i="2"/>
  <c r="I2857" i="2" s="1"/>
  <c r="I2856" i="2"/>
  <c r="H2856" i="2"/>
  <c r="H2855" i="2"/>
  <c r="I2855" i="2" s="1"/>
  <c r="I2854" i="2"/>
  <c r="H2854" i="2"/>
  <c r="H2853" i="2"/>
  <c r="I2853" i="2" s="1"/>
  <c r="I2852" i="2"/>
  <c r="H2852" i="2"/>
  <c r="H2851" i="2"/>
  <c r="I2851" i="2" s="1"/>
  <c r="I2850" i="2"/>
  <c r="H2850" i="2"/>
  <c r="H2849" i="2"/>
  <c r="I2849" i="2" s="1"/>
  <c r="I2848" i="2"/>
  <c r="H2848" i="2"/>
  <c r="H2847" i="2"/>
  <c r="I2847" i="2" s="1"/>
  <c r="I2846" i="2"/>
  <c r="H2846" i="2"/>
  <c r="H2845" i="2"/>
  <c r="I2845" i="2" s="1"/>
  <c r="I2844" i="2"/>
  <c r="H2844" i="2"/>
  <c r="H2843" i="2"/>
  <c r="I2843" i="2" s="1"/>
  <c r="I2842" i="2"/>
  <c r="H2842" i="2"/>
  <c r="H2841" i="2"/>
  <c r="I2841" i="2" s="1"/>
  <c r="I2840" i="2"/>
  <c r="H2840" i="2"/>
  <c r="H2839" i="2"/>
  <c r="I2839" i="2" s="1"/>
  <c r="I2838" i="2"/>
  <c r="H2838" i="2"/>
  <c r="H2837" i="2"/>
  <c r="I2837" i="2" s="1"/>
  <c r="I2836" i="2"/>
  <c r="H2836" i="2"/>
  <c r="H2835" i="2"/>
  <c r="I2835" i="2" s="1"/>
  <c r="I2834" i="2"/>
  <c r="H2834" i="2"/>
  <c r="H2833" i="2"/>
  <c r="I2833" i="2" s="1"/>
  <c r="I2832" i="2"/>
  <c r="H2832" i="2"/>
  <c r="H2831" i="2"/>
  <c r="I2831" i="2" s="1"/>
  <c r="I2830" i="2"/>
  <c r="H2830" i="2"/>
  <c r="H2829" i="2"/>
  <c r="I2829" i="2" s="1"/>
  <c r="I2828" i="2"/>
  <c r="H2828" i="2"/>
  <c r="H2827" i="2"/>
  <c r="I2827" i="2" s="1"/>
  <c r="I2826" i="2"/>
  <c r="H2826" i="2"/>
  <c r="H2825" i="2"/>
  <c r="I2825" i="2" s="1"/>
  <c r="I2824" i="2"/>
  <c r="H2824" i="2"/>
  <c r="H2823" i="2"/>
  <c r="I2823" i="2" s="1"/>
  <c r="I2822" i="2"/>
  <c r="H2822" i="2"/>
  <c r="H2821" i="2"/>
  <c r="I2821" i="2" s="1"/>
  <c r="I2820" i="2"/>
  <c r="H2820" i="2"/>
  <c r="H2819" i="2"/>
  <c r="I2819" i="2" s="1"/>
  <c r="I2818" i="2"/>
  <c r="H2818" i="2"/>
  <c r="H2817" i="2"/>
  <c r="I2817" i="2" s="1"/>
  <c r="I2816" i="2"/>
  <c r="H2816" i="2"/>
  <c r="H2815" i="2"/>
  <c r="I2815" i="2" s="1"/>
  <c r="I2814" i="2"/>
  <c r="H2814" i="2"/>
  <c r="H2813" i="2"/>
  <c r="I2813" i="2" s="1"/>
  <c r="I2812" i="2"/>
  <c r="H2812" i="2"/>
  <c r="H2811" i="2"/>
  <c r="I2811" i="2" s="1"/>
  <c r="I2810" i="2"/>
  <c r="H2810" i="2"/>
  <c r="H2809" i="2"/>
  <c r="I2809" i="2" s="1"/>
  <c r="I2808" i="2"/>
  <c r="H2808" i="2"/>
  <c r="H2807" i="2"/>
  <c r="I2807" i="2" s="1"/>
  <c r="I2806" i="2"/>
  <c r="H2806" i="2"/>
  <c r="H2805" i="2"/>
  <c r="I2805" i="2" s="1"/>
  <c r="I2804" i="2"/>
  <c r="H2804" i="2"/>
  <c r="H2803" i="2"/>
  <c r="I2803" i="2" s="1"/>
  <c r="I2802" i="2"/>
  <c r="H2802" i="2"/>
  <c r="H2801" i="2"/>
  <c r="I2801" i="2" s="1"/>
  <c r="I2800" i="2"/>
  <c r="H2800" i="2"/>
  <c r="H2799" i="2"/>
  <c r="I2799" i="2" s="1"/>
  <c r="I2798" i="2"/>
  <c r="H2798" i="2"/>
  <c r="H2797" i="2"/>
  <c r="I2797" i="2" s="1"/>
  <c r="I2796" i="2"/>
  <c r="H2796" i="2"/>
  <c r="H2795" i="2"/>
  <c r="I2795" i="2" s="1"/>
  <c r="I2794" i="2"/>
  <c r="H2794" i="2"/>
  <c r="H2793" i="2"/>
  <c r="I2793" i="2" s="1"/>
  <c r="I2792" i="2"/>
  <c r="H2792" i="2"/>
  <c r="H2791" i="2"/>
  <c r="I2791" i="2" s="1"/>
  <c r="I2790" i="2"/>
  <c r="H2790" i="2"/>
  <c r="H2789" i="2"/>
  <c r="I2789" i="2" s="1"/>
  <c r="I2788" i="2"/>
  <c r="H2788" i="2"/>
  <c r="H2787" i="2"/>
  <c r="I2787" i="2" s="1"/>
  <c r="I2786" i="2"/>
  <c r="H2786" i="2"/>
  <c r="H2785" i="2"/>
  <c r="I2785" i="2" s="1"/>
  <c r="I2784" i="2"/>
  <c r="H2784" i="2"/>
  <c r="H2783" i="2"/>
  <c r="I2783" i="2" s="1"/>
  <c r="I2782" i="2"/>
  <c r="H2782" i="2"/>
  <c r="H2781" i="2"/>
  <c r="I2781" i="2" s="1"/>
  <c r="I2780" i="2"/>
  <c r="H2780" i="2"/>
  <c r="H2779" i="2"/>
  <c r="I2779" i="2" s="1"/>
  <c r="I2778" i="2"/>
  <c r="H2778" i="2"/>
  <c r="H2777" i="2"/>
  <c r="I2777" i="2" s="1"/>
  <c r="I2776" i="2"/>
  <c r="H2776" i="2"/>
  <c r="H2775" i="2"/>
  <c r="I2775" i="2" s="1"/>
  <c r="I2774" i="2"/>
  <c r="H2774" i="2"/>
  <c r="H2773" i="2"/>
  <c r="I2773" i="2" s="1"/>
  <c r="I2772" i="2"/>
  <c r="H2772" i="2"/>
  <c r="H2771" i="2"/>
  <c r="I2771" i="2" s="1"/>
  <c r="I2770" i="2"/>
  <c r="H2770" i="2"/>
  <c r="H2769" i="2"/>
  <c r="I2769" i="2" s="1"/>
  <c r="I2768" i="2"/>
  <c r="H2768" i="2"/>
  <c r="H2767" i="2"/>
  <c r="I2767" i="2" s="1"/>
  <c r="I2766" i="2"/>
  <c r="H2766" i="2"/>
  <c r="H2765" i="2"/>
  <c r="I2765" i="2" s="1"/>
  <c r="I2764" i="2"/>
  <c r="H2764" i="2"/>
  <c r="H2763" i="2"/>
  <c r="I2763" i="2" s="1"/>
  <c r="I2762" i="2"/>
  <c r="H2762" i="2"/>
  <c r="H2761" i="2"/>
  <c r="I2761" i="2" s="1"/>
  <c r="I2760" i="2"/>
  <c r="H2760" i="2"/>
  <c r="H2759" i="2"/>
  <c r="I2759" i="2" s="1"/>
  <c r="I2758" i="2"/>
  <c r="H2758" i="2"/>
  <c r="H2757" i="2"/>
  <c r="I2757" i="2" s="1"/>
  <c r="I2756" i="2"/>
  <c r="H2756" i="2"/>
  <c r="H2755" i="2"/>
  <c r="I2755" i="2" s="1"/>
  <c r="I2754" i="2"/>
  <c r="H2754" i="2"/>
  <c r="H2753" i="2"/>
  <c r="I2753" i="2" s="1"/>
  <c r="I2752" i="2"/>
  <c r="H2752" i="2"/>
  <c r="H2751" i="2"/>
  <c r="I2751" i="2" s="1"/>
  <c r="I2750" i="2"/>
  <c r="H2750" i="2"/>
  <c r="H2749" i="2"/>
  <c r="I2749" i="2" s="1"/>
  <c r="I2748" i="2"/>
  <c r="H2748" i="2"/>
  <c r="H2747" i="2"/>
  <c r="I2747" i="2" s="1"/>
  <c r="I2746" i="2"/>
  <c r="H2746" i="2"/>
  <c r="H2745" i="2"/>
  <c r="I2745" i="2" s="1"/>
  <c r="I2744" i="2"/>
  <c r="H2744" i="2"/>
  <c r="I2743" i="2"/>
  <c r="H2743" i="2"/>
  <c r="I2742" i="2"/>
  <c r="H2742" i="2"/>
  <c r="I2741" i="2"/>
  <c r="H2741" i="2"/>
  <c r="I2740" i="2"/>
  <c r="H2740" i="2"/>
  <c r="I2739" i="2"/>
  <c r="H2739" i="2"/>
  <c r="I2738" i="2"/>
  <c r="H2738" i="2"/>
  <c r="I2737" i="2"/>
  <c r="H2737" i="2"/>
  <c r="I2736" i="2"/>
  <c r="H2736" i="2"/>
  <c r="H2735" i="2"/>
  <c r="I2734" i="2"/>
  <c r="H2734" i="2"/>
  <c r="H2733" i="2"/>
  <c r="I2733" i="2" s="1"/>
  <c r="I2732" i="2"/>
  <c r="H2732" i="2"/>
  <c r="H2731" i="2"/>
  <c r="I2731" i="2" s="1"/>
  <c r="I2730" i="2"/>
  <c r="H2730" i="2"/>
  <c r="H2729" i="2"/>
  <c r="I2729" i="2" s="1"/>
  <c r="I2728" i="2"/>
  <c r="H2728" i="2"/>
  <c r="H2727" i="2"/>
  <c r="I2727" i="2" s="1"/>
  <c r="I2726" i="2"/>
  <c r="H2726" i="2"/>
  <c r="H2725" i="2"/>
  <c r="I2725" i="2" s="1"/>
  <c r="I2724" i="2"/>
  <c r="H2724" i="2"/>
  <c r="H2723" i="2"/>
  <c r="I2723" i="2" s="1"/>
  <c r="I2722" i="2"/>
  <c r="H2722" i="2"/>
  <c r="H2721" i="2"/>
  <c r="I2721" i="2" s="1"/>
  <c r="I2720" i="2"/>
  <c r="H2720" i="2"/>
  <c r="H2716" i="2"/>
  <c r="I2716" i="2" s="1"/>
  <c r="I2715" i="2"/>
  <c r="H2715" i="2"/>
  <c r="H2712" i="2"/>
  <c r="I2712" i="2" s="1"/>
  <c r="I2711" i="2"/>
  <c r="H2711" i="2"/>
  <c r="H2708" i="2"/>
  <c r="I2708" i="2" s="1"/>
  <c r="I2707" i="2"/>
  <c r="H2707" i="2"/>
  <c r="H2706" i="2"/>
  <c r="I2706" i="2" s="1"/>
  <c r="I2705" i="2"/>
  <c r="H2705" i="2"/>
  <c r="H2704" i="2"/>
  <c r="I2704" i="2" s="1"/>
  <c r="I2703" i="2"/>
  <c r="H2703" i="2"/>
  <c r="H2702" i="2"/>
  <c r="I2702" i="2" s="1"/>
  <c r="I2701" i="2"/>
  <c r="H2701" i="2"/>
  <c r="H2700" i="2"/>
  <c r="I2700" i="2" s="1"/>
  <c r="I2699" i="2"/>
  <c r="H2699" i="2"/>
  <c r="H2698" i="2"/>
  <c r="I2698" i="2" s="1"/>
  <c r="H2697" i="2"/>
  <c r="I2697" i="2" s="1"/>
  <c r="H2696" i="2"/>
  <c r="I2696" i="2" s="1"/>
  <c r="I2695" i="2"/>
  <c r="H2695" i="2"/>
  <c r="H2694" i="2"/>
  <c r="I2694" i="2" s="1"/>
  <c r="I2693" i="2"/>
  <c r="H2693" i="2"/>
  <c r="H2692" i="2"/>
  <c r="I2692" i="2" s="1"/>
  <c r="H2691" i="2"/>
  <c r="I2691" i="2" s="1"/>
  <c r="H2690" i="2"/>
  <c r="I2690" i="2" s="1"/>
  <c r="H2689" i="2"/>
  <c r="I2689" i="2" s="1"/>
  <c r="H2688" i="2"/>
  <c r="I2688" i="2" s="1"/>
  <c r="I2687" i="2"/>
  <c r="H2687" i="2"/>
  <c r="H2686" i="2"/>
  <c r="I2686" i="2" s="1"/>
  <c r="I2685" i="2"/>
  <c r="H2685" i="2"/>
  <c r="H2684" i="2"/>
  <c r="I2684" i="2" s="1"/>
  <c r="H2683" i="2"/>
  <c r="I2683" i="2" s="1"/>
  <c r="H2682" i="2"/>
  <c r="I2682" i="2" s="1"/>
  <c r="H2681" i="2"/>
  <c r="I2681" i="2" s="1"/>
  <c r="H2680" i="2"/>
  <c r="I2680" i="2" s="1"/>
  <c r="I2679" i="2"/>
  <c r="H2679" i="2"/>
  <c r="H2678" i="2"/>
  <c r="I2678" i="2" s="1"/>
  <c r="I2677" i="2"/>
  <c r="H2677" i="2"/>
  <c r="H2676" i="2"/>
  <c r="I2676" i="2" s="1"/>
  <c r="H2675" i="2"/>
  <c r="I2675" i="2" s="1"/>
  <c r="H2674" i="2"/>
  <c r="I2674" i="2" s="1"/>
  <c r="H2673" i="2"/>
  <c r="I2673" i="2" s="1"/>
  <c r="H2672" i="2"/>
  <c r="I2672" i="2" s="1"/>
  <c r="I2671" i="2"/>
  <c r="H2671" i="2"/>
  <c r="H2670" i="2"/>
  <c r="I2670" i="2" s="1"/>
  <c r="I2669" i="2"/>
  <c r="H2669" i="2"/>
  <c r="H2668" i="2"/>
  <c r="I2668" i="2" s="1"/>
  <c r="H2667" i="2"/>
  <c r="I2667" i="2" s="1"/>
  <c r="H2666" i="2"/>
  <c r="I2666" i="2" s="1"/>
  <c r="H2665" i="2"/>
  <c r="I2665" i="2" s="1"/>
  <c r="H2664" i="2"/>
  <c r="I2664" i="2" s="1"/>
  <c r="I2663" i="2"/>
  <c r="H2663" i="2"/>
  <c r="H2662" i="2"/>
  <c r="I2662" i="2" s="1"/>
  <c r="I2661" i="2"/>
  <c r="H2661" i="2"/>
  <c r="H2660" i="2"/>
  <c r="I2660" i="2" s="1"/>
  <c r="H2659" i="2"/>
  <c r="I2659" i="2" s="1"/>
  <c r="H2658" i="2"/>
  <c r="I2658" i="2" s="1"/>
  <c r="H2657" i="2"/>
  <c r="I2657" i="2" s="1"/>
  <c r="H2656" i="2"/>
  <c r="I2656" i="2" s="1"/>
  <c r="I2655" i="2"/>
  <c r="H2655" i="2"/>
  <c r="H2654" i="2"/>
  <c r="I2654" i="2" s="1"/>
  <c r="I2653" i="2"/>
  <c r="H2653" i="2"/>
  <c r="H2652" i="2"/>
  <c r="I2652" i="2" s="1"/>
  <c r="H2651" i="2"/>
  <c r="I2651" i="2" s="1"/>
  <c r="H2650" i="2"/>
  <c r="I2650" i="2" s="1"/>
  <c r="H2649" i="2"/>
  <c r="I2649" i="2" s="1"/>
  <c r="H2648" i="2"/>
  <c r="I2648" i="2" s="1"/>
  <c r="I2647" i="2"/>
  <c r="H2647" i="2"/>
  <c r="H2646" i="2"/>
  <c r="I2646" i="2" s="1"/>
  <c r="I2645" i="2"/>
  <c r="H2645" i="2"/>
  <c r="H2644" i="2"/>
  <c r="I2644" i="2" s="1"/>
  <c r="H2643" i="2"/>
  <c r="I2643" i="2" s="1"/>
  <c r="H2642" i="2"/>
  <c r="I2642" i="2" s="1"/>
  <c r="H2641" i="2"/>
  <c r="I2641" i="2" s="1"/>
  <c r="H2640" i="2"/>
  <c r="I2640" i="2" s="1"/>
  <c r="I2639" i="2"/>
  <c r="H2639" i="2"/>
  <c r="H2638" i="2"/>
  <c r="I2638" i="2" s="1"/>
  <c r="I2637" i="2"/>
  <c r="H2637" i="2"/>
  <c r="H2636" i="2"/>
  <c r="I2636" i="2" s="1"/>
  <c r="H2635" i="2"/>
  <c r="I2635" i="2" s="1"/>
  <c r="H2634" i="2"/>
  <c r="I2634" i="2" s="1"/>
  <c r="H2633" i="2"/>
  <c r="I2633" i="2" s="1"/>
  <c r="H2632" i="2"/>
  <c r="I2632" i="2" s="1"/>
  <c r="I2631" i="2"/>
  <c r="H2631" i="2"/>
  <c r="H2630" i="2"/>
  <c r="I2630" i="2" s="1"/>
  <c r="I2629" i="2"/>
  <c r="H2629" i="2"/>
  <c r="H2628" i="2"/>
  <c r="I2628" i="2" s="1"/>
  <c r="H2627" i="2"/>
  <c r="I2627" i="2" s="1"/>
  <c r="H2626" i="2"/>
  <c r="I2626" i="2" s="1"/>
  <c r="H2625" i="2"/>
  <c r="I2625" i="2" s="1"/>
  <c r="H2624" i="2"/>
  <c r="I2624" i="2" s="1"/>
  <c r="I2623" i="2"/>
  <c r="H2623" i="2"/>
  <c r="H2622" i="2"/>
  <c r="I2622" i="2" s="1"/>
  <c r="I2621" i="2"/>
  <c r="H2621" i="2"/>
  <c r="H2620" i="2"/>
  <c r="I2620" i="2" s="1"/>
  <c r="H2619" i="2"/>
  <c r="I2619" i="2" s="1"/>
  <c r="H2618" i="2"/>
  <c r="I2618" i="2" s="1"/>
  <c r="H2617" i="2"/>
  <c r="I2617" i="2" s="1"/>
  <c r="H2616" i="2"/>
  <c r="I2616" i="2" s="1"/>
  <c r="I2615" i="2"/>
  <c r="H2615" i="2"/>
  <c r="H2614" i="2"/>
  <c r="I2614" i="2" s="1"/>
  <c r="I2613" i="2"/>
  <c r="H2613" i="2"/>
  <c r="H2612" i="2"/>
  <c r="I2612" i="2" s="1"/>
  <c r="H2611" i="2"/>
  <c r="I2611" i="2" s="1"/>
  <c r="H2610" i="2"/>
  <c r="I2610" i="2" s="1"/>
  <c r="H2609" i="2"/>
  <c r="I2609" i="2" s="1"/>
  <c r="H2608" i="2"/>
  <c r="I2608" i="2" s="1"/>
  <c r="I2607" i="2"/>
  <c r="H2607" i="2"/>
  <c r="H2606" i="2"/>
  <c r="I2606" i="2" s="1"/>
  <c r="I2605" i="2"/>
  <c r="H2605" i="2"/>
  <c r="H2604" i="2"/>
  <c r="I2604" i="2" s="1"/>
  <c r="H2603" i="2"/>
  <c r="I2603" i="2" s="1"/>
  <c r="H2602" i="2"/>
  <c r="I2602" i="2" s="1"/>
  <c r="H2601" i="2"/>
  <c r="I2601" i="2" s="1"/>
  <c r="H2600" i="2"/>
  <c r="I2600" i="2" s="1"/>
  <c r="I2599" i="2"/>
  <c r="H2599" i="2"/>
  <c r="H2598" i="2"/>
  <c r="I2598" i="2" s="1"/>
  <c r="I2597" i="2"/>
  <c r="H2597" i="2"/>
  <c r="H2596" i="2"/>
  <c r="I2596" i="2" s="1"/>
  <c r="H2595" i="2"/>
  <c r="I2595" i="2" s="1"/>
  <c r="H2594" i="2"/>
  <c r="I2594" i="2" s="1"/>
  <c r="H2593" i="2"/>
  <c r="I2593" i="2" s="1"/>
  <c r="H2592" i="2"/>
  <c r="I2592" i="2" s="1"/>
  <c r="I2591" i="2"/>
  <c r="H2591" i="2"/>
  <c r="H2590" i="2"/>
  <c r="I2590" i="2" s="1"/>
  <c r="I2589" i="2"/>
  <c r="H2589" i="2"/>
  <c r="H2588" i="2"/>
  <c r="I2588" i="2" s="1"/>
  <c r="H2587" i="2"/>
  <c r="I2587" i="2" s="1"/>
  <c r="H2586" i="2"/>
  <c r="I2586" i="2" s="1"/>
  <c r="H2585" i="2"/>
  <c r="I2585" i="2" s="1"/>
  <c r="H2584" i="2"/>
  <c r="I2584" i="2" s="1"/>
  <c r="I2583" i="2"/>
  <c r="H2583" i="2"/>
  <c r="H2581" i="2"/>
  <c r="I2581" i="2" s="1"/>
  <c r="I2580" i="2"/>
  <c r="H2580" i="2"/>
  <c r="H2578" i="2"/>
  <c r="I2578" i="2" s="1"/>
  <c r="H2577" i="2"/>
  <c r="I2577" i="2" s="1"/>
  <c r="H2576" i="2"/>
  <c r="I2576" i="2" s="1"/>
  <c r="H2575" i="2"/>
  <c r="I2575" i="2" s="1"/>
  <c r="H2574" i="2"/>
  <c r="I2574" i="2" s="1"/>
  <c r="I2573" i="2"/>
  <c r="H2573" i="2"/>
  <c r="H2572" i="2"/>
  <c r="I2572" i="2" s="1"/>
  <c r="I2570" i="2"/>
  <c r="H2570" i="2"/>
  <c r="H2569" i="2"/>
  <c r="I2569" i="2" s="1"/>
  <c r="H2568" i="2"/>
  <c r="I2568" i="2" s="1"/>
  <c r="H2567" i="2"/>
  <c r="I2567" i="2" s="1"/>
  <c r="H2566" i="2"/>
  <c r="I2566" i="2" s="1"/>
  <c r="H2565" i="2"/>
  <c r="I2565" i="2" s="1"/>
  <c r="I2564" i="2"/>
  <c r="H2564" i="2"/>
  <c r="H2563" i="2"/>
  <c r="I2563" i="2" s="1"/>
  <c r="I2562" i="2"/>
  <c r="H2562" i="2"/>
  <c r="H2561" i="2"/>
  <c r="I2561" i="2" s="1"/>
  <c r="H2560" i="2"/>
  <c r="I2560" i="2" s="1"/>
  <c r="H2559" i="2"/>
  <c r="I2559" i="2" s="1"/>
  <c r="H2558" i="2"/>
  <c r="I2558" i="2" s="1"/>
  <c r="H2557" i="2"/>
  <c r="I2557" i="2" s="1"/>
  <c r="I2556" i="2"/>
  <c r="H2556" i="2"/>
  <c r="H2555" i="2"/>
  <c r="I2555" i="2" s="1"/>
  <c r="I2554" i="2"/>
  <c r="H2554" i="2"/>
  <c r="H2553" i="2"/>
  <c r="I2553" i="2" s="1"/>
  <c r="H2552" i="2"/>
  <c r="I2552" i="2" s="1"/>
  <c r="H2551" i="2"/>
  <c r="I2551" i="2" s="1"/>
  <c r="H2550" i="2"/>
  <c r="I2550" i="2" s="1"/>
  <c r="H2549" i="2"/>
  <c r="I2549" i="2" s="1"/>
  <c r="I2548" i="2"/>
  <c r="H2548" i="2"/>
  <c r="H2547" i="2"/>
  <c r="I2547" i="2" s="1"/>
  <c r="I2546" i="2"/>
  <c r="H2546" i="2"/>
  <c r="H2545" i="2"/>
  <c r="I2545" i="2" s="1"/>
  <c r="H2544" i="2"/>
  <c r="I2544" i="2" s="1"/>
  <c r="H2543" i="2"/>
  <c r="I2543" i="2" s="1"/>
  <c r="H2542" i="2"/>
  <c r="I2542" i="2" s="1"/>
  <c r="H2541" i="2"/>
  <c r="I2541" i="2" s="1"/>
  <c r="I2540" i="2"/>
  <c r="H2540" i="2"/>
  <c r="H2539" i="2"/>
  <c r="I2539" i="2" s="1"/>
  <c r="I2538" i="2"/>
  <c r="H2538" i="2"/>
  <c r="H2537" i="2"/>
  <c r="I2537" i="2" s="1"/>
  <c r="H2536" i="2"/>
  <c r="I2536" i="2" s="1"/>
  <c r="H2535" i="2"/>
  <c r="I2535" i="2" s="1"/>
  <c r="H2534" i="2"/>
  <c r="I2534" i="2" s="1"/>
  <c r="H2533" i="2"/>
  <c r="I2533" i="2" s="1"/>
  <c r="I2532" i="2"/>
  <c r="H2532" i="2"/>
  <c r="H2531" i="2"/>
  <c r="I2531" i="2" s="1"/>
  <c r="I2530" i="2"/>
  <c r="H2530" i="2"/>
  <c r="H2529" i="2"/>
  <c r="I2529" i="2" s="1"/>
  <c r="H2528" i="2"/>
  <c r="I2528" i="2" s="1"/>
  <c r="H2527" i="2"/>
  <c r="I2527" i="2" s="1"/>
  <c r="H2526" i="2"/>
  <c r="I2526" i="2" s="1"/>
  <c r="H2525" i="2"/>
  <c r="I2525" i="2" s="1"/>
  <c r="I2524" i="2"/>
  <c r="H2524" i="2"/>
  <c r="H2523" i="2"/>
  <c r="I2523" i="2" s="1"/>
  <c r="I2522" i="2"/>
  <c r="H2522" i="2"/>
  <c r="H2521" i="2"/>
  <c r="I2521" i="2" s="1"/>
  <c r="H2520" i="2"/>
  <c r="I2520" i="2" s="1"/>
  <c r="H2519" i="2"/>
  <c r="I2519" i="2" s="1"/>
  <c r="H2518" i="2"/>
  <c r="I2518" i="2" s="1"/>
  <c r="H2517" i="2"/>
  <c r="I2517" i="2" s="1"/>
  <c r="I2516" i="2"/>
  <c r="H2516" i="2"/>
  <c r="H2515" i="2"/>
  <c r="I2515" i="2" s="1"/>
  <c r="I2514" i="2"/>
  <c r="H2514" i="2"/>
  <c r="H2513" i="2"/>
  <c r="I2513" i="2" s="1"/>
  <c r="H2512" i="2"/>
  <c r="I2512" i="2" s="1"/>
  <c r="H2511" i="2"/>
  <c r="I2511" i="2" s="1"/>
  <c r="H2510" i="2"/>
  <c r="I2510" i="2" s="1"/>
  <c r="H2509" i="2"/>
  <c r="I2509" i="2" s="1"/>
  <c r="I2508" i="2"/>
  <c r="H2508" i="2"/>
  <c r="H2507" i="2"/>
  <c r="I2507" i="2" s="1"/>
  <c r="I2506" i="2"/>
  <c r="H2506" i="2"/>
  <c r="H2505" i="2"/>
  <c r="I2505" i="2" s="1"/>
  <c r="H2504" i="2"/>
  <c r="I2504" i="2" s="1"/>
  <c r="H2503" i="2"/>
  <c r="I2503" i="2" s="1"/>
  <c r="H2502" i="2"/>
  <c r="I2502" i="2" s="1"/>
  <c r="H2501" i="2"/>
  <c r="I2501" i="2" s="1"/>
  <c r="I2500" i="2"/>
  <c r="H2500" i="2"/>
  <c r="H2499" i="2"/>
  <c r="I2499" i="2" s="1"/>
  <c r="I2498" i="2"/>
  <c r="H2498" i="2"/>
  <c r="H2497" i="2"/>
  <c r="I2497" i="2" s="1"/>
  <c r="H2496" i="2"/>
  <c r="I2496" i="2" s="1"/>
  <c r="H2495" i="2"/>
  <c r="I2495" i="2" s="1"/>
  <c r="H2494" i="2"/>
  <c r="I2494" i="2" s="1"/>
  <c r="H2493" i="2"/>
  <c r="I2493" i="2" s="1"/>
  <c r="I2492" i="2"/>
  <c r="H2492" i="2"/>
  <c r="H2491" i="2"/>
  <c r="I2491" i="2" s="1"/>
  <c r="I2490" i="2"/>
  <c r="H2490" i="2"/>
  <c r="H2489" i="2"/>
  <c r="I2489" i="2" s="1"/>
  <c r="H2488" i="2"/>
  <c r="I2488" i="2" s="1"/>
  <c r="H2487" i="2"/>
  <c r="I2487" i="2" s="1"/>
  <c r="H2486" i="2"/>
  <c r="I2486" i="2" s="1"/>
  <c r="H2485" i="2"/>
  <c r="I2485" i="2" s="1"/>
  <c r="I2484" i="2"/>
  <c r="H2484" i="2"/>
  <c r="H2483" i="2"/>
  <c r="I2483" i="2" s="1"/>
  <c r="I2482" i="2"/>
  <c r="H2482" i="2"/>
  <c r="H2481" i="2"/>
  <c r="I2481" i="2" s="1"/>
  <c r="H2480" i="2"/>
  <c r="I2480" i="2" s="1"/>
  <c r="H2479" i="2"/>
  <c r="I2479" i="2" s="1"/>
  <c r="H2478" i="2"/>
  <c r="I2478" i="2" s="1"/>
  <c r="H2477" i="2"/>
  <c r="I2477" i="2" s="1"/>
  <c r="I2476" i="2"/>
  <c r="H2476" i="2"/>
  <c r="H2475" i="2"/>
  <c r="I2475" i="2" s="1"/>
  <c r="I2474" i="2"/>
  <c r="H2474" i="2"/>
  <c r="H2473" i="2"/>
  <c r="I2473" i="2" s="1"/>
  <c r="H2472" i="2"/>
  <c r="I2472" i="2" s="1"/>
  <c r="H2471" i="2"/>
  <c r="I2471" i="2" s="1"/>
  <c r="H2470" i="2"/>
  <c r="I2470" i="2" s="1"/>
  <c r="H2469" i="2"/>
  <c r="I2469" i="2" s="1"/>
  <c r="I2468" i="2"/>
  <c r="H2468" i="2"/>
  <c r="H2467" i="2"/>
  <c r="I2467" i="2" s="1"/>
  <c r="I2466" i="2"/>
  <c r="H2466" i="2"/>
  <c r="H2465" i="2"/>
  <c r="I2465" i="2" s="1"/>
  <c r="H2464" i="2"/>
  <c r="I2464" i="2" s="1"/>
  <c r="H2463" i="2"/>
  <c r="I2463" i="2" s="1"/>
  <c r="H2462" i="2"/>
  <c r="I2462" i="2" s="1"/>
  <c r="H2461" i="2"/>
  <c r="I2461" i="2" s="1"/>
  <c r="I2460" i="2"/>
  <c r="H2460" i="2"/>
  <c r="H2459" i="2"/>
  <c r="I2459" i="2" s="1"/>
  <c r="I2458" i="2"/>
  <c r="H2458" i="2"/>
  <c r="H2457" i="2"/>
  <c r="I2457" i="2" s="1"/>
  <c r="H2456" i="2"/>
  <c r="I2456" i="2" s="1"/>
  <c r="H2455" i="2"/>
  <c r="I2455" i="2" s="1"/>
  <c r="H2454" i="2"/>
  <c r="I2454" i="2" s="1"/>
  <c r="H2453" i="2"/>
  <c r="I2453" i="2" s="1"/>
  <c r="I2452" i="2"/>
  <c r="H2452" i="2"/>
  <c r="H2451" i="2"/>
  <c r="I2451" i="2" s="1"/>
  <c r="I2450" i="2"/>
  <c r="H2450" i="2"/>
  <c r="H2449" i="2"/>
  <c r="I2449" i="2" s="1"/>
  <c r="H2448" i="2"/>
  <c r="I2448" i="2" s="1"/>
  <c r="H2447" i="2"/>
  <c r="I2447" i="2" s="1"/>
  <c r="H2446" i="2"/>
  <c r="I2446" i="2" s="1"/>
  <c r="H2445" i="2"/>
  <c r="I2445" i="2" s="1"/>
  <c r="I2444" i="2"/>
  <c r="H2444" i="2"/>
  <c r="H2443" i="2"/>
  <c r="I2443" i="2" s="1"/>
  <c r="I2442" i="2"/>
  <c r="H2442" i="2"/>
  <c r="H2441" i="2"/>
  <c r="I2441" i="2" s="1"/>
  <c r="H2440" i="2"/>
  <c r="I2440" i="2" s="1"/>
  <c r="H2439" i="2"/>
  <c r="I2439" i="2" s="1"/>
  <c r="H2438" i="2"/>
  <c r="I2438" i="2" s="1"/>
  <c r="H2437" i="2"/>
  <c r="I2437" i="2" s="1"/>
  <c r="I2436" i="2"/>
  <c r="H2436" i="2"/>
  <c r="H2435" i="2"/>
  <c r="I2435" i="2" s="1"/>
  <c r="I2434" i="2"/>
  <c r="H2434" i="2"/>
  <c r="H2433" i="2"/>
  <c r="I2433" i="2" s="1"/>
  <c r="H2432" i="2"/>
  <c r="I2432" i="2" s="1"/>
  <c r="H2431" i="2"/>
  <c r="I2431" i="2" s="1"/>
  <c r="H2430" i="2"/>
  <c r="I2430" i="2" s="1"/>
  <c r="H2429" i="2"/>
  <c r="I2429" i="2" s="1"/>
  <c r="I2428" i="2"/>
  <c r="H2428" i="2"/>
  <c r="H2427" i="2"/>
  <c r="I2427" i="2" s="1"/>
  <c r="I2426" i="2"/>
  <c r="H2426" i="2"/>
  <c r="H2425" i="2"/>
  <c r="I2425" i="2" s="1"/>
  <c r="H2424" i="2"/>
  <c r="I2424" i="2" s="1"/>
  <c r="H2423" i="2"/>
  <c r="I2423" i="2" s="1"/>
  <c r="H2422" i="2"/>
  <c r="I2422" i="2" s="1"/>
  <c r="H2421" i="2"/>
  <c r="I2421" i="2" s="1"/>
  <c r="I2420" i="2"/>
  <c r="H2420" i="2"/>
  <c r="H2419" i="2"/>
  <c r="I2419" i="2" s="1"/>
  <c r="I2418" i="2"/>
  <c r="H2418" i="2"/>
  <c r="H2417" i="2"/>
  <c r="I2417" i="2" s="1"/>
  <c r="H2416" i="2"/>
  <c r="I2416" i="2" s="1"/>
  <c r="H2415" i="2"/>
  <c r="I2415" i="2" s="1"/>
  <c r="H2414" i="2"/>
  <c r="I2414" i="2" s="1"/>
  <c r="H2413" i="2"/>
  <c r="I2413" i="2" s="1"/>
  <c r="I2412" i="2"/>
  <c r="H2412" i="2"/>
  <c r="H2411" i="2"/>
  <c r="I2411" i="2" s="1"/>
  <c r="I2410" i="2"/>
  <c r="H2410" i="2"/>
  <c r="H2409" i="2"/>
  <c r="I2409" i="2" s="1"/>
  <c r="H2408" i="2"/>
  <c r="I2408" i="2" s="1"/>
  <c r="H2407" i="2"/>
  <c r="I2407" i="2" s="1"/>
  <c r="H2406" i="2"/>
  <c r="I2406" i="2" s="1"/>
  <c r="H2405" i="2"/>
  <c r="I2405" i="2" s="1"/>
  <c r="I2404" i="2"/>
  <c r="H2404" i="2"/>
  <c r="H2403" i="2"/>
  <c r="I2403" i="2" s="1"/>
  <c r="I2402" i="2"/>
  <c r="H2402" i="2"/>
  <c r="H2401" i="2"/>
  <c r="I2401" i="2" s="1"/>
  <c r="H2400" i="2"/>
  <c r="I2400" i="2" s="1"/>
  <c r="H2399" i="2"/>
  <c r="I2399" i="2" s="1"/>
  <c r="H2398" i="2"/>
  <c r="I2398" i="2" s="1"/>
  <c r="H2397" i="2"/>
  <c r="I2397" i="2" s="1"/>
  <c r="I2396" i="2"/>
  <c r="H2396" i="2"/>
  <c r="H2395" i="2"/>
  <c r="I2395" i="2" s="1"/>
  <c r="I2394" i="2"/>
  <c r="H2394" i="2"/>
  <c r="H2393" i="2"/>
  <c r="I2393" i="2" s="1"/>
  <c r="H2392" i="2"/>
  <c r="I2392" i="2" s="1"/>
  <c r="H2391" i="2"/>
  <c r="I2391" i="2" s="1"/>
  <c r="H2390" i="2"/>
  <c r="I2390" i="2" s="1"/>
  <c r="H2389" i="2"/>
  <c r="I2389" i="2" s="1"/>
  <c r="I2388" i="2"/>
  <c r="H2388" i="2"/>
  <c r="H2387" i="2"/>
  <c r="I2387" i="2" s="1"/>
  <c r="I2386" i="2"/>
  <c r="H2386" i="2"/>
  <c r="H2385" i="2"/>
  <c r="I2385" i="2" s="1"/>
  <c r="H2384" i="2"/>
  <c r="I2384" i="2" s="1"/>
  <c r="I2383" i="2"/>
  <c r="H2383" i="2"/>
  <c r="H2382" i="2"/>
  <c r="I2382" i="2" s="1"/>
  <c r="I2381" i="2"/>
  <c r="H2381" i="2"/>
  <c r="H2380" i="2"/>
  <c r="I2380" i="2" s="1"/>
  <c r="I2379" i="2"/>
  <c r="H2379" i="2"/>
  <c r="H2378" i="2"/>
  <c r="I2378" i="2" s="1"/>
  <c r="I2377" i="2"/>
  <c r="H2377" i="2"/>
  <c r="H2376" i="2"/>
  <c r="I2376" i="2" s="1"/>
  <c r="I2375" i="2"/>
  <c r="H2375" i="2"/>
  <c r="H2374" i="2"/>
  <c r="I2374" i="2" s="1"/>
  <c r="I2373" i="2"/>
  <c r="H2373" i="2"/>
  <c r="H2372" i="2"/>
  <c r="I2372" i="2" s="1"/>
  <c r="I2371" i="2"/>
  <c r="H2371" i="2"/>
  <c r="H2370" i="2"/>
  <c r="I2370" i="2" s="1"/>
  <c r="I2369" i="2"/>
  <c r="H2369" i="2"/>
  <c r="H2368" i="2"/>
  <c r="I2368" i="2" s="1"/>
  <c r="I2367" i="2"/>
  <c r="H2367" i="2"/>
  <c r="H2366" i="2"/>
  <c r="I2366" i="2" s="1"/>
  <c r="I2365" i="2"/>
  <c r="H2365" i="2"/>
  <c r="H2364" i="2"/>
  <c r="I2364" i="2" s="1"/>
  <c r="I2363" i="2"/>
  <c r="H2363" i="2"/>
  <c r="H2362" i="2"/>
  <c r="I2362" i="2" s="1"/>
  <c r="I2361" i="2"/>
  <c r="H2361" i="2"/>
  <c r="H2360" i="2"/>
  <c r="I2360" i="2" s="1"/>
  <c r="I2359" i="2"/>
  <c r="H2359" i="2"/>
  <c r="H2358" i="2"/>
  <c r="I2358" i="2" s="1"/>
  <c r="I2357" i="2"/>
  <c r="H2357" i="2"/>
  <c r="H2356" i="2"/>
  <c r="I2356" i="2" s="1"/>
  <c r="I2355" i="2"/>
  <c r="H2355" i="2"/>
  <c r="H2354" i="2"/>
  <c r="I2354" i="2" s="1"/>
  <c r="I2353" i="2"/>
  <c r="H2353" i="2"/>
  <c r="H2352" i="2"/>
  <c r="I2352" i="2" s="1"/>
  <c r="I2351" i="2"/>
  <c r="H2351" i="2"/>
  <c r="H2350" i="2"/>
  <c r="I2350" i="2" s="1"/>
  <c r="I2349" i="2"/>
  <c r="H2349" i="2"/>
  <c r="H2348" i="2"/>
  <c r="I2348" i="2" s="1"/>
  <c r="I2347" i="2"/>
  <c r="H2347" i="2"/>
  <c r="H2346" i="2"/>
  <c r="I2346" i="2" s="1"/>
  <c r="I2345" i="2"/>
  <c r="H2345" i="2"/>
  <c r="H2344" i="2"/>
  <c r="I2344" i="2" s="1"/>
  <c r="I2343" i="2"/>
  <c r="H2343" i="2"/>
  <c r="H2342" i="2"/>
  <c r="I2342" i="2" s="1"/>
  <c r="I2341" i="2"/>
  <c r="H2341" i="2"/>
  <c r="H2340" i="2"/>
  <c r="I2340" i="2" s="1"/>
  <c r="I2339" i="2"/>
  <c r="H2339" i="2"/>
  <c r="H2338" i="2"/>
  <c r="I2338" i="2" s="1"/>
  <c r="I2337" i="2"/>
  <c r="H2337" i="2"/>
  <c r="H2336" i="2"/>
  <c r="I2336" i="2" s="1"/>
  <c r="I2335" i="2"/>
  <c r="H2335" i="2"/>
  <c r="H2334" i="2"/>
  <c r="I2334" i="2" s="1"/>
  <c r="I2333" i="2"/>
  <c r="H2333" i="2"/>
  <c r="H2332" i="2"/>
  <c r="I2332" i="2" s="1"/>
  <c r="I2331" i="2"/>
  <c r="H2331" i="2"/>
  <c r="H2330" i="2"/>
  <c r="I2330" i="2" s="1"/>
  <c r="I2329" i="2"/>
  <c r="H2329" i="2"/>
  <c r="H2328" i="2"/>
  <c r="I2328" i="2" s="1"/>
  <c r="I2327" i="2"/>
  <c r="H2327" i="2"/>
  <c r="H2326" i="2"/>
  <c r="I2326" i="2" s="1"/>
  <c r="I2325" i="2"/>
  <c r="H2325" i="2"/>
  <c r="H2324" i="2"/>
  <c r="I2324" i="2" s="1"/>
  <c r="I2323" i="2"/>
  <c r="H2323" i="2"/>
  <c r="H2322" i="2"/>
  <c r="I2322" i="2" s="1"/>
  <c r="I2321" i="2"/>
  <c r="H2321" i="2"/>
  <c r="H2320" i="2"/>
  <c r="I2320" i="2" s="1"/>
  <c r="I2319" i="2"/>
  <c r="H2319" i="2"/>
  <c r="H2318" i="2"/>
  <c r="I2318" i="2" s="1"/>
  <c r="I2317" i="2"/>
  <c r="H2317" i="2"/>
  <c r="H2316" i="2"/>
  <c r="I2316" i="2" s="1"/>
  <c r="I2315" i="2"/>
  <c r="H2315" i="2"/>
  <c r="H2314" i="2"/>
  <c r="I2314" i="2" s="1"/>
  <c r="I2313" i="2"/>
  <c r="H2313" i="2"/>
  <c r="H2312" i="2"/>
  <c r="I2312" i="2" s="1"/>
  <c r="I2311" i="2"/>
  <c r="H2311" i="2"/>
  <c r="H2310" i="2"/>
  <c r="I2310" i="2" s="1"/>
  <c r="I2309" i="2"/>
  <c r="H2309" i="2"/>
  <c r="H2308" i="2"/>
  <c r="I2308" i="2" s="1"/>
  <c r="I2307" i="2"/>
  <c r="H2307" i="2"/>
  <c r="H2306" i="2"/>
  <c r="I2306" i="2" s="1"/>
  <c r="I2305" i="2"/>
  <c r="H2305" i="2"/>
  <c r="H2304" i="2"/>
  <c r="I2304" i="2" s="1"/>
  <c r="I2303" i="2"/>
  <c r="H2303" i="2"/>
  <c r="H2302" i="2"/>
  <c r="I2302" i="2" s="1"/>
  <c r="I2301" i="2"/>
  <c r="H2301" i="2"/>
  <c r="H2300" i="2"/>
  <c r="I2300" i="2" s="1"/>
  <c r="I2299" i="2"/>
  <c r="H2299" i="2"/>
  <c r="H2298" i="2"/>
  <c r="I2298" i="2" s="1"/>
  <c r="I2297" i="2"/>
  <c r="H2297" i="2"/>
  <c r="H2296" i="2"/>
  <c r="I2296" i="2" s="1"/>
  <c r="I2295" i="2"/>
  <c r="H2295" i="2"/>
  <c r="H2294" i="2"/>
  <c r="I2294" i="2" s="1"/>
  <c r="I2293" i="2"/>
  <c r="H2293" i="2"/>
  <c r="H2292" i="2"/>
  <c r="I2292" i="2" s="1"/>
  <c r="I2291" i="2"/>
  <c r="H2291" i="2"/>
  <c r="H2290" i="2"/>
  <c r="I2290" i="2" s="1"/>
  <c r="I2289" i="2"/>
  <c r="H2289" i="2"/>
  <c r="H2288" i="2"/>
  <c r="I2288" i="2" s="1"/>
  <c r="I2287" i="2"/>
  <c r="H2287" i="2"/>
  <c r="H2286" i="2"/>
  <c r="I2286" i="2" s="1"/>
  <c r="I2285" i="2"/>
  <c r="H2285" i="2"/>
  <c r="H2284" i="2"/>
  <c r="I2284" i="2" s="1"/>
  <c r="I2283" i="2"/>
  <c r="H2283" i="2"/>
  <c r="H2282" i="2"/>
  <c r="I2282" i="2" s="1"/>
  <c r="I2281" i="2"/>
  <c r="H2281" i="2"/>
  <c r="H2280" i="2"/>
  <c r="I2280" i="2" s="1"/>
  <c r="I2279" i="2"/>
  <c r="H2279" i="2"/>
  <c r="H2278" i="2"/>
  <c r="I2278" i="2" s="1"/>
  <c r="I2277" i="2"/>
  <c r="H2277" i="2"/>
  <c r="H2276" i="2"/>
  <c r="I2276" i="2" s="1"/>
  <c r="I2275" i="2"/>
  <c r="H2275" i="2"/>
  <c r="H2274" i="2"/>
  <c r="I2274" i="2" s="1"/>
  <c r="I2273" i="2"/>
  <c r="H2273" i="2"/>
  <c r="H2272" i="2"/>
  <c r="I2272" i="2" s="1"/>
  <c r="I2271" i="2"/>
  <c r="H2271" i="2"/>
  <c r="H2270" i="2"/>
  <c r="I2270" i="2" s="1"/>
  <c r="I2269" i="2"/>
  <c r="H2269" i="2"/>
  <c r="H2268" i="2"/>
  <c r="I2268" i="2" s="1"/>
  <c r="I2267" i="2"/>
  <c r="H2267" i="2"/>
  <c r="H2266" i="2"/>
  <c r="I2266" i="2" s="1"/>
  <c r="I2265" i="2"/>
  <c r="H2265" i="2"/>
  <c r="H2264" i="2"/>
  <c r="I2264" i="2" s="1"/>
  <c r="I2263" i="2"/>
  <c r="H2263" i="2"/>
  <c r="H2262" i="2"/>
  <c r="I2262" i="2" s="1"/>
  <c r="I2261" i="2"/>
  <c r="H2261" i="2"/>
  <c r="H2260" i="2"/>
  <c r="I2260" i="2" s="1"/>
  <c r="I2259" i="2"/>
  <c r="H2259" i="2"/>
  <c r="H2258" i="2"/>
  <c r="I2258" i="2" s="1"/>
  <c r="I2257" i="2"/>
  <c r="H2257" i="2"/>
  <c r="H2256" i="2"/>
  <c r="I2256" i="2" s="1"/>
  <c r="I2255" i="2"/>
  <c r="H2255" i="2"/>
  <c r="H2254" i="2"/>
  <c r="I2254" i="2" s="1"/>
  <c r="I2253" i="2"/>
  <c r="H2253" i="2"/>
  <c r="H2252" i="2"/>
  <c r="I2252" i="2" s="1"/>
  <c r="I2251" i="2"/>
  <c r="H2251" i="2"/>
  <c r="H2250" i="2"/>
  <c r="I2250" i="2" s="1"/>
  <c r="I2249" i="2"/>
  <c r="H2249" i="2"/>
  <c r="H2248" i="2"/>
  <c r="I2248" i="2" s="1"/>
  <c r="I2247" i="2"/>
  <c r="H2247" i="2"/>
  <c r="H2246" i="2"/>
  <c r="I2246" i="2" s="1"/>
  <c r="I2245" i="2"/>
  <c r="H2245" i="2"/>
  <c r="H2244" i="2"/>
  <c r="I2244" i="2" s="1"/>
  <c r="I2243" i="2"/>
  <c r="H2243" i="2"/>
  <c r="H2242" i="2"/>
  <c r="I2242" i="2" s="1"/>
  <c r="I2241" i="2"/>
  <c r="H2241" i="2"/>
  <c r="H2240" i="2"/>
  <c r="I2240" i="2" s="1"/>
  <c r="I2239" i="2"/>
  <c r="H2239" i="2"/>
  <c r="H2238" i="2"/>
  <c r="I2238" i="2" s="1"/>
  <c r="I2237" i="2"/>
  <c r="H2237" i="2"/>
  <c r="H2236" i="2"/>
  <c r="I2236" i="2" s="1"/>
  <c r="I2235" i="2"/>
  <c r="H2235" i="2"/>
  <c r="H2234" i="2"/>
  <c r="I2234" i="2" s="1"/>
  <c r="I2233" i="2"/>
  <c r="H2233" i="2"/>
  <c r="H2232" i="2"/>
  <c r="I2232" i="2" s="1"/>
  <c r="I2231" i="2"/>
  <c r="H2231" i="2"/>
  <c r="H2230" i="2"/>
  <c r="I2230" i="2" s="1"/>
  <c r="I2229" i="2"/>
  <c r="H2229" i="2"/>
  <c r="H2228" i="2"/>
  <c r="I2228" i="2" s="1"/>
  <c r="I2227" i="2"/>
  <c r="H2227" i="2"/>
  <c r="H2226" i="2"/>
  <c r="I2226" i="2" s="1"/>
  <c r="I2225" i="2"/>
  <c r="H2225" i="2"/>
  <c r="H2224" i="2"/>
  <c r="I2224" i="2" s="1"/>
  <c r="I2223" i="2"/>
  <c r="H2223" i="2"/>
  <c r="H2222" i="2"/>
  <c r="I2222" i="2" s="1"/>
  <c r="I2221" i="2"/>
  <c r="H2221" i="2"/>
  <c r="H2220" i="2"/>
  <c r="I2220" i="2" s="1"/>
  <c r="I2219" i="2"/>
  <c r="H2219" i="2"/>
  <c r="H2218" i="2"/>
  <c r="I2218" i="2" s="1"/>
  <c r="I2217" i="2"/>
  <c r="H2217" i="2"/>
  <c r="H2216" i="2"/>
  <c r="I2216" i="2" s="1"/>
  <c r="I2215" i="2"/>
  <c r="H2215" i="2"/>
  <c r="H2214" i="2"/>
  <c r="I2214" i="2" s="1"/>
  <c r="I2213" i="2"/>
  <c r="H2213" i="2"/>
  <c r="H2212" i="2"/>
  <c r="I2212" i="2" s="1"/>
  <c r="I2211" i="2"/>
  <c r="H2211" i="2"/>
  <c r="H2210" i="2"/>
  <c r="I2210" i="2" s="1"/>
  <c r="I2209" i="2"/>
  <c r="H2209" i="2"/>
  <c r="H2208" i="2"/>
  <c r="I2208" i="2" s="1"/>
  <c r="I2207" i="2"/>
  <c r="H2207" i="2"/>
  <c r="H2206" i="2"/>
  <c r="I2206" i="2" s="1"/>
  <c r="I2205" i="2"/>
  <c r="H2205" i="2"/>
  <c r="H2204" i="2"/>
  <c r="I2204" i="2" s="1"/>
  <c r="I2203" i="2"/>
  <c r="H2203" i="2"/>
  <c r="H2202" i="2"/>
  <c r="I2202" i="2" s="1"/>
  <c r="I2201" i="2"/>
  <c r="H2201" i="2"/>
  <c r="H2200" i="2"/>
  <c r="I2200" i="2" s="1"/>
  <c r="I2199" i="2"/>
  <c r="H2199" i="2"/>
  <c r="H2198" i="2"/>
  <c r="I2198" i="2" s="1"/>
  <c r="I2197" i="2"/>
  <c r="H2197" i="2"/>
  <c r="H2196" i="2"/>
  <c r="I2196" i="2" s="1"/>
  <c r="I2195" i="2"/>
  <c r="H2195" i="2"/>
  <c r="H2194" i="2"/>
  <c r="I2194" i="2" s="1"/>
  <c r="I2193" i="2"/>
  <c r="H2193" i="2"/>
  <c r="H2192" i="2"/>
  <c r="I2192" i="2" s="1"/>
  <c r="I2191" i="2"/>
  <c r="H2191" i="2"/>
  <c r="H2190" i="2"/>
  <c r="I2190" i="2" s="1"/>
  <c r="I2189" i="2"/>
  <c r="H2189" i="2"/>
  <c r="H2188" i="2"/>
  <c r="I2188" i="2" s="1"/>
  <c r="I2187" i="2"/>
  <c r="H2187" i="2"/>
  <c r="H2186" i="2"/>
  <c r="I2186" i="2" s="1"/>
  <c r="I2185" i="2"/>
  <c r="H2185" i="2"/>
  <c r="H2184" i="2"/>
  <c r="I2184" i="2" s="1"/>
  <c r="I2183" i="2"/>
  <c r="H2183" i="2"/>
  <c r="H2182" i="2"/>
  <c r="I2182" i="2" s="1"/>
  <c r="I2181" i="2"/>
  <c r="H2181" i="2"/>
  <c r="H2180" i="2"/>
  <c r="I2180" i="2" s="1"/>
  <c r="I2179" i="2"/>
  <c r="H2179" i="2"/>
  <c r="H2178" i="2"/>
  <c r="I2178" i="2" s="1"/>
  <c r="I2177" i="2"/>
  <c r="H2177" i="2"/>
  <c r="H2176" i="2"/>
  <c r="I2176" i="2" s="1"/>
  <c r="I2175" i="2"/>
  <c r="H2175" i="2"/>
  <c r="H2174" i="2"/>
  <c r="I2174" i="2" s="1"/>
  <c r="I2173" i="2"/>
  <c r="H2173" i="2"/>
  <c r="H2172" i="2"/>
  <c r="I2172" i="2" s="1"/>
  <c r="I2171" i="2"/>
  <c r="H2171" i="2"/>
  <c r="H2170" i="2"/>
  <c r="I2170" i="2" s="1"/>
  <c r="I2169" i="2"/>
  <c r="H2169" i="2"/>
  <c r="H2168" i="2"/>
  <c r="I2168" i="2" s="1"/>
  <c r="I2167" i="2"/>
  <c r="H2167" i="2"/>
  <c r="H2166" i="2"/>
  <c r="I2166" i="2" s="1"/>
  <c r="I2165" i="2"/>
  <c r="H2165" i="2"/>
  <c r="H2164" i="2"/>
  <c r="I2164" i="2" s="1"/>
  <c r="I2163" i="2"/>
  <c r="H2163" i="2"/>
  <c r="H2162" i="2"/>
  <c r="I2162" i="2" s="1"/>
  <c r="I2161" i="2"/>
  <c r="H2161" i="2"/>
  <c r="H2160" i="2"/>
  <c r="I2160" i="2" s="1"/>
  <c r="I2159" i="2"/>
  <c r="H2159" i="2"/>
  <c r="H2158" i="2"/>
  <c r="I2158" i="2" s="1"/>
  <c r="I2157" i="2"/>
  <c r="H2157" i="2"/>
  <c r="H2156" i="2"/>
  <c r="I2156" i="2" s="1"/>
  <c r="I2155" i="2"/>
  <c r="H2155" i="2"/>
  <c r="H2154" i="2"/>
  <c r="I2154" i="2" s="1"/>
  <c r="I2153" i="2"/>
  <c r="H2153" i="2"/>
  <c r="H2152" i="2"/>
  <c r="I2152" i="2" s="1"/>
  <c r="I2151" i="2"/>
  <c r="H2151" i="2"/>
  <c r="H2150" i="2"/>
  <c r="I2150" i="2" s="1"/>
  <c r="I2149" i="2"/>
  <c r="H2149" i="2"/>
  <c r="H2148" i="2"/>
  <c r="I2148" i="2" s="1"/>
  <c r="I2147" i="2"/>
  <c r="H2147" i="2"/>
  <c r="H2146" i="2"/>
  <c r="I2146" i="2" s="1"/>
  <c r="I2145" i="2"/>
  <c r="H2145" i="2"/>
  <c r="H2144" i="2"/>
  <c r="I2144" i="2" s="1"/>
  <c r="I2143" i="2"/>
  <c r="H2143" i="2"/>
  <c r="H2142" i="2"/>
  <c r="I2142" i="2" s="1"/>
  <c r="I2141" i="2"/>
  <c r="H2141" i="2"/>
  <c r="H2140" i="2"/>
  <c r="I2140" i="2" s="1"/>
  <c r="I2139" i="2"/>
  <c r="H2139" i="2"/>
  <c r="H2138" i="2"/>
  <c r="I2138" i="2" s="1"/>
  <c r="I2137" i="2"/>
  <c r="H2137" i="2"/>
  <c r="H2136" i="2"/>
  <c r="I2136" i="2" s="1"/>
  <c r="I2135" i="2"/>
  <c r="H2135" i="2"/>
  <c r="H2134" i="2"/>
  <c r="I2134" i="2" s="1"/>
  <c r="I2133" i="2"/>
  <c r="H2133" i="2"/>
  <c r="H2132" i="2"/>
  <c r="I2132" i="2" s="1"/>
  <c r="I2131" i="2"/>
  <c r="H2131" i="2"/>
  <c r="H2130" i="2"/>
  <c r="I2130" i="2" s="1"/>
  <c r="I2129" i="2"/>
  <c r="H2129" i="2"/>
  <c r="H2128" i="2"/>
  <c r="I2128" i="2" s="1"/>
  <c r="I2127" i="2"/>
  <c r="H2127" i="2"/>
  <c r="H2126" i="2"/>
  <c r="I2126" i="2" s="1"/>
  <c r="I2125" i="2"/>
  <c r="H2125" i="2"/>
  <c r="H2124" i="2"/>
  <c r="I2124" i="2" s="1"/>
  <c r="I2123" i="2"/>
  <c r="H2123" i="2"/>
  <c r="H2122" i="2"/>
  <c r="I2122" i="2" s="1"/>
  <c r="I2121" i="2"/>
  <c r="H2121" i="2"/>
  <c r="H2120" i="2"/>
  <c r="I2120" i="2" s="1"/>
  <c r="I2119" i="2"/>
  <c r="H2119" i="2"/>
  <c r="H2118" i="2"/>
  <c r="I2118" i="2" s="1"/>
  <c r="I2117" i="2"/>
  <c r="H2117" i="2"/>
  <c r="H2116" i="2"/>
  <c r="I2116" i="2" s="1"/>
  <c r="I2115" i="2"/>
  <c r="H2115" i="2"/>
  <c r="H2114" i="2"/>
  <c r="I2114" i="2" s="1"/>
  <c r="I2113" i="2"/>
  <c r="H2113" i="2"/>
  <c r="H2112" i="2"/>
  <c r="I2112" i="2" s="1"/>
  <c r="I2111" i="2"/>
  <c r="H2111" i="2"/>
  <c r="H2110" i="2"/>
  <c r="I2110" i="2" s="1"/>
  <c r="I2109" i="2"/>
  <c r="H2109" i="2"/>
  <c r="H2108" i="2"/>
  <c r="I2108" i="2" s="1"/>
  <c r="I2107" i="2"/>
  <c r="H2107" i="2"/>
  <c r="H2106" i="2"/>
  <c r="I2106" i="2" s="1"/>
  <c r="I2105" i="2"/>
  <c r="H2105" i="2"/>
  <c r="H2104" i="2"/>
  <c r="I2104" i="2" s="1"/>
  <c r="I2103" i="2"/>
  <c r="H2103" i="2"/>
  <c r="H2102" i="2"/>
  <c r="I2102" i="2" s="1"/>
  <c r="I2101" i="2"/>
  <c r="H2101" i="2"/>
  <c r="H2100" i="2"/>
  <c r="I2100" i="2" s="1"/>
  <c r="I2099" i="2"/>
  <c r="H2099" i="2"/>
  <c r="H2098" i="2"/>
  <c r="I2098" i="2" s="1"/>
  <c r="I2097" i="2"/>
  <c r="H2097" i="2"/>
  <c r="H2096" i="2"/>
  <c r="I2096" i="2" s="1"/>
  <c r="I2095" i="2"/>
  <c r="H2095" i="2"/>
  <c r="H2094" i="2"/>
  <c r="I2094" i="2" s="1"/>
  <c r="I2093" i="2"/>
  <c r="H2093" i="2"/>
  <c r="H2092" i="2"/>
  <c r="I2092" i="2" s="1"/>
  <c r="I2091" i="2"/>
  <c r="H2091" i="2"/>
  <c r="H2090" i="2"/>
  <c r="I2090" i="2" s="1"/>
  <c r="I2089" i="2"/>
  <c r="H2089" i="2"/>
  <c r="H2088" i="2"/>
  <c r="I2088" i="2" s="1"/>
  <c r="I2087" i="2"/>
  <c r="H2087" i="2"/>
  <c r="H2086" i="2"/>
  <c r="I2086" i="2" s="1"/>
  <c r="I2085" i="2"/>
  <c r="H2085" i="2"/>
  <c r="H2084" i="2"/>
  <c r="I2084" i="2" s="1"/>
  <c r="I2083" i="2"/>
  <c r="H2083" i="2"/>
  <c r="H2082" i="2"/>
  <c r="I2082" i="2" s="1"/>
  <c r="I2081" i="2"/>
  <c r="H2081" i="2"/>
  <c r="H2080" i="2"/>
  <c r="I2080" i="2" s="1"/>
  <c r="I2079" i="2"/>
  <c r="H2079" i="2"/>
  <c r="H2078" i="2"/>
  <c r="I2078" i="2" s="1"/>
  <c r="I2077" i="2"/>
  <c r="H2077" i="2"/>
  <c r="H2076" i="2"/>
  <c r="I2076" i="2" s="1"/>
  <c r="I2075" i="2"/>
  <c r="H2075" i="2"/>
  <c r="H2074" i="2"/>
  <c r="I2074" i="2" s="1"/>
  <c r="I2073" i="2"/>
  <c r="H2073" i="2"/>
  <c r="H2072" i="2"/>
  <c r="I2072" i="2" s="1"/>
  <c r="I2070" i="2"/>
  <c r="H2070" i="2"/>
  <c r="H2068" i="2"/>
  <c r="I2068" i="2" s="1"/>
  <c r="I2067" i="2"/>
  <c r="H2067" i="2"/>
  <c r="H2065" i="2"/>
  <c r="I2065" i="2" s="1"/>
  <c r="I2063" i="2"/>
  <c r="H2063" i="2"/>
  <c r="H2061" i="2"/>
  <c r="I2061" i="2" s="1"/>
  <c r="I2059" i="2"/>
  <c r="H2059" i="2"/>
  <c r="H2057" i="2"/>
  <c r="I2057" i="2" s="1"/>
  <c r="I2055" i="2"/>
  <c r="H2055" i="2"/>
  <c r="H2053" i="2"/>
  <c r="I2053" i="2" s="1"/>
  <c r="I2051" i="2"/>
  <c r="H2051" i="2"/>
  <c r="H2049" i="2"/>
  <c r="I2049" i="2" s="1"/>
  <c r="I2047" i="2"/>
  <c r="H2047" i="2"/>
  <c r="H2046" i="2"/>
  <c r="I2046" i="2" s="1"/>
  <c r="I2045" i="2"/>
  <c r="H2045" i="2"/>
  <c r="H2044" i="2"/>
  <c r="I2044" i="2" s="1"/>
  <c r="I2043" i="2"/>
  <c r="H2043" i="2"/>
  <c r="H2042" i="2"/>
  <c r="I2042" i="2" s="1"/>
  <c r="I2041" i="2"/>
  <c r="H2041" i="2"/>
  <c r="H2040" i="2"/>
  <c r="I2040" i="2" s="1"/>
  <c r="I2039" i="2"/>
  <c r="H2039" i="2"/>
  <c r="H2038" i="2"/>
  <c r="I2038" i="2" s="1"/>
  <c r="I2037" i="2"/>
  <c r="H2037" i="2"/>
  <c r="H2036" i="2"/>
  <c r="I2036" i="2" s="1"/>
  <c r="I2035" i="2"/>
  <c r="H2035" i="2"/>
  <c r="H2034" i="2"/>
  <c r="I2034" i="2" s="1"/>
  <c r="I2033" i="2"/>
  <c r="H2033" i="2"/>
  <c r="H2032" i="2"/>
  <c r="I2032" i="2" s="1"/>
  <c r="I2031" i="2"/>
  <c r="H2031" i="2"/>
  <c r="H2030" i="2"/>
  <c r="I2030" i="2" s="1"/>
  <c r="I2029" i="2"/>
  <c r="H2029" i="2"/>
  <c r="H2028" i="2"/>
  <c r="I2028" i="2" s="1"/>
  <c r="I2027" i="2"/>
  <c r="H2027" i="2"/>
  <c r="H2026" i="2"/>
  <c r="I2026" i="2" s="1"/>
  <c r="I2025" i="2"/>
  <c r="H2025" i="2"/>
  <c r="H2024" i="2"/>
  <c r="I2024" i="2" s="1"/>
  <c r="I2023" i="2"/>
  <c r="H2023" i="2"/>
  <c r="H2022" i="2"/>
  <c r="I2022" i="2" s="1"/>
  <c r="I2021" i="2"/>
  <c r="H2021" i="2"/>
  <c r="H2020" i="2"/>
  <c r="I2020" i="2" s="1"/>
  <c r="I2019" i="2"/>
  <c r="H2019" i="2"/>
  <c r="H2018" i="2"/>
  <c r="I2018" i="2" s="1"/>
  <c r="I2017" i="2"/>
  <c r="H2017" i="2"/>
  <c r="H2016" i="2"/>
  <c r="I2016" i="2" s="1"/>
  <c r="I2015" i="2"/>
  <c r="H2015" i="2"/>
  <c r="H2014" i="2"/>
  <c r="I2014" i="2" s="1"/>
  <c r="I2013" i="2"/>
  <c r="H2013" i="2"/>
  <c r="H2012" i="2"/>
  <c r="I2012" i="2" s="1"/>
  <c r="I2011" i="2"/>
  <c r="H2011" i="2"/>
  <c r="H2010" i="2"/>
  <c r="I2010" i="2" s="1"/>
  <c r="I2009" i="2"/>
  <c r="H2009" i="2"/>
  <c r="H2008" i="2"/>
  <c r="I2008" i="2" s="1"/>
  <c r="I2007" i="2"/>
  <c r="H2007" i="2"/>
  <c r="H2006" i="2"/>
  <c r="I2006" i="2" s="1"/>
  <c r="I2000" i="2"/>
  <c r="H2000" i="2"/>
  <c r="H1999" i="2"/>
  <c r="I1999" i="2" s="1"/>
  <c r="I1998" i="2"/>
  <c r="H1998" i="2"/>
  <c r="H1997" i="2"/>
  <c r="I1997" i="2" s="1"/>
  <c r="I1996" i="2"/>
  <c r="H1996" i="2"/>
  <c r="H1995" i="2"/>
  <c r="I1995" i="2" s="1"/>
  <c r="I1994" i="2"/>
  <c r="H1994" i="2"/>
  <c r="H1993" i="2"/>
  <c r="I1993" i="2" s="1"/>
  <c r="I1992" i="2"/>
  <c r="H1992" i="2"/>
  <c r="H1991" i="2"/>
  <c r="I1991" i="2" s="1"/>
  <c r="I1990" i="2"/>
  <c r="H1990" i="2"/>
  <c r="H1989" i="2"/>
  <c r="I1989" i="2" s="1"/>
  <c r="I1988" i="2"/>
  <c r="H1988" i="2"/>
  <c r="H1987" i="2"/>
  <c r="I1987" i="2" s="1"/>
  <c r="I1986" i="2"/>
  <c r="H1986" i="2"/>
  <c r="H1985" i="2"/>
  <c r="I1985" i="2" s="1"/>
  <c r="I1984" i="2"/>
  <c r="H1984" i="2"/>
  <c r="H1983" i="2"/>
  <c r="I1983" i="2" s="1"/>
  <c r="I1982" i="2"/>
  <c r="H1982" i="2"/>
  <c r="H1981" i="2"/>
  <c r="I1981" i="2" s="1"/>
  <c r="I1980" i="2"/>
  <c r="H1980" i="2"/>
  <c r="H1979" i="2"/>
  <c r="I1979" i="2" s="1"/>
  <c r="I1978" i="2"/>
  <c r="H1978" i="2"/>
  <c r="H1977" i="2"/>
  <c r="I1977" i="2" s="1"/>
  <c r="I1976" i="2"/>
  <c r="H1976" i="2"/>
  <c r="H1975" i="2"/>
  <c r="I1975" i="2" s="1"/>
  <c r="I1974" i="2"/>
  <c r="H1974" i="2"/>
  <c r="H1973" i="2"/>
  <c r="I1973" i="2" s="1"/>
  <c r="I1972" i="2"/>
  <c r="H1972" i="2"/>
  <c r="H1971" i="2"/>
  <c r="I1971" i="2" s="1"/>
  <c r="I1970" i="2"/>
  <c r="H1970" i="2"/>
  <c r="H1969" i="2"/>
  <c r="I1969" i="2" s="1"/>
  <c r="I1968" i="2"/>
  <c r="H1968" i="2"/>
  <c r="H1967" i="2"/>
  <c r="I1967" i="2" s="1"/>
  <c r="I1966" i="2"/>
  <c r="H1966" i="2"/>
  <c r="H1965" i="2"/>
  <c r="I1965" i="2" s="1"/>
  <c r="I1964" i="2"/>
  <c r="H1964" i="2"/>
  <c r="H1963" i="2"/>
  <c r="I1963" i="2" s="1"/>
  <c r="I1962" i="2"/>
  <c r="H1962" i="2"/>
  <c r="H1961" i="2"/>
  <c r="I1961" i="2" s="1"/>
  <c r="I1960" i="2"/>
  <c r="H1960" i="2"/>
  <c r="H1959" i="2"/>
  <c r="I1959" i="2" s="1"/>
  <c r="I1958" i="2"/>
  <c r="H1958" i="2"/>
  <c r="H1957" i="2"/>
  <c r="I1957" i="2" s="1"/>
  <c r="I1956" i="2"/>
  <c r="H1956" i="2"/>
  <c r="H1955" i="2"/>
  <c r="I1955" i="2" s="1"/>
  <c r="I1954" i="2"/>
  <c r="H1954" i="2"/>
  <c r="H1953" i="2"/>
  <c r="I1953" i="2" s="1"/>
  <c r="I1952" i="2"/>
  <c r="H1952" i="2"/>
  <c r="H1951" i="2"/>
  <c r="I1951" i="2" s="1"/>
  <c r="I1950" i="2"/>
  <c r="H1950" i="2"/>
  <c r="H1949" i="2"/>
  <c r="I1949" i="2" s="1"/>
  <c r="I1948" i="2"/>
  <c r="H1948" i="2"/>
  <c r="H1947" i="2"/>
  <c r="I1947" i="2" s="1"/>
  <c r="I1946" i="2"/>
  <c r="H1946" i="2"/>
  <c r="H1945" i="2"/>
  <c r="I1945" i="2" s="1"/>
  <c r="I1944" i="2"/>
  <c r="H1944" i="2"/>
  <c r="H1943" i="2"/>
  <c r="I1943" i="2" s="1"/>
  <c r="I1942" i="2"/>
  <c r="H1942" i="2"/>
  <c r="H1941" i="2"/>
  <c r="I1941" i="2" s="1"/>
  <c r="I1936" i="2"/>
  <c r="H1936" i="2"/>
  <c r="H1935" i="2"/>
  <c r="I1935" i="2" s="1"/>
  <c r="I1934" i="2"/>
  <c r="H1934" i="2"/>
  <c r="H1933" i="2"/>
  <c r="I1933" i="2" s="1"/>
  <c r="I1932" i="2"/>
  <c r="H1932" i="2"/>
  <c r="H1931" i="2"/>
  <c r="I1931" i="2" s="1"/>
  <c r="I1929" i="2"/>
  <c r="H1929" i="2"/>
  <c r="H1928" i="2"/>
  <c r="I1928" i="2" s="1"/>
  <c r="I1927" i="2"/>
  <c r="H1927" i="2"/>
  <c r="H1926" i="2"/>
  <c r="I1926" i="2" s="1"/>
  <c r="I1925" i="2"/>
  <c r="H1925" i="2"/>
  <c r="H1924" i="2"/>
  <c r="I1924" i="2" s="1"/>
  <c r="I1923" i="2"/>
  <c r="H1923" i="2"/>
  <c r="H1922" i="2"/>
  <c r="I1922" i="2" s="1"/>
  <c r="I1921" i="2"/>
  <c r="H1921" i="2"/>
  <c r="H1920" i="2"/>
  <c r="I1920" i="2" s="1"/>
  <c r="I1919" i="2"/>
  <c r="H1919" i="2"/>
  <c r="H1918" i="2"/>
  <c r="I1918" i="2" s="1"/>
  <c r="I1917" i="2"/>
  <c r="H1917" i="2"/>
  <c r="H1916" i="2"/>
  <c r="I1916" i="2" s="1"/>
  <c r="I1915" i="2"/>
  <c r="H1915" i="2"/>
  <c r="H1914" i="2"/>
  <c r="I1914" i="2" s="1"/>
  <c r="I1913" i="2"/>
  <c r="H1913" i="2"/>
  <c r="H1912" i="2"/>
  <c r="I1912" i="2" s="1"/>
  <c r="I1911" i="2"/>
  <c r="H1911" i="2"/>
  <c r="H1910" i="2"/>
  <c r="I1910" i="2" s="1"/>
  <c r="I1909" i="2"/>
  <c r="H1909" i="2"/>
  <c r="H1908" i="2"/>
  <c r="I1908" i="2" s="1"/>
  <c r="I1907" i="2"/>
  <c r="H1907" i="2"/>
  <c r="H1906" i="2"/>
  <c r="I1906" i="2" s="1"/>
  <c r="I1905" i="2"/>
  <c r="H1905" i="2"/>
  <c r="H1904" i="2"/>
  <c r="I1904" i="2" s="1"/>
  <c r="I1903" i="2"/>
  <c r="H1903" i="2"/>
  <c r="H1902" i="2"/>
  <c r="I1902" i="2" s="1"/>
  <c r="I1901" i="2"/>
  <c r="H1901" i="2"/>
  <c r="H1900" i="2"/>
  <c r="I1900" i="2" s="1"/>
  <c r="I1899" i="2"/>
  <c r="H1899" i="2"/>
  <c r="H1898" i="2"/>
  <c r="I1898" i="2" s="1"/>
  <c r="I1897" i="2"/>
  <c r="H1897" i="2"/>
  <c r="H1896" i="2"/>
  <c r="I1896" i="2" s="1"/>
  <c r="I1895" i="2"/>
  <c r="H1895" i="2"/>
  <c r="H1894" i="2"/>
  <c r="I1894" i="2" s="1"/>
  <c r="I1893" i="2"/>
  <c r="H1893" i="2"/>
  <c r="H1892" i="2"/>
  <c r="I1892" i="2" s="1"/>
  <c r="I1891" i="2"/>
  <c r="H1891" i="2"/>
  <c r="H1890" i="2"/>
  <c r="I1890" i="2" s="1"/>
  <c r="I1889" i="2"/>
  <c r="H1889" i="2"/>
  <c r="H1888" i="2"/>
  <c r="I1888" i="2" s="1"/>
  <c r="I1887" i="2"/>
  <c r="H1887" i="2"/>
  <c r="H1886" i="2"/>
  <c r="I1886" i="2" s="1"/>
  <c r="I1885" i="2"/>
  <c r="H1885" i="2"/>
  <c r="H1884" i="2"/>
  <c r="I1884" i="2" s="1"/>
  <c r="I1883" i="2"/>
  <c r="H1883" i="2"/>
  <c r="H1882" i="2"/>
  <c r="I1882" i="2" s="1"/>
  <c r="I1881" i="2"/>
  <c r="H1881" i="2"/>
  <c r="H1880" i="2"/>
  <c r="I1880" i="2" s="1"/>
  <c r="I1879" i="2"/>
  <c r="H1879" i="2"/>
  <c r="H1878" i="2"/>
  <c r="I1878" i="2" s="1"/>
  <c r="I1877" i="2"/>
  <c r="H1877" i="2"/>
  <c r="H1876" i="2"/>
  <c r="I1876" i="2" s="1"/>
  <c r="I1875" i="2"/>
  <c r="H1875" i="2"/>
  <c r="H1874" i="2"/>
  <c r="I1874" i="2" s="1"/>
  <c r="I1873" i="2"/>
  <c r="H1873" i="2"/>
  <c r="H1872" i="2"/>
  <c r="I1872" i="2" s="1"/>
  <c r="I1871" i="2"/>
  <c r="H1871" i="2"/>
  <c r="H1870" i="2"/>
  <c r="I1870" i="2" s="1"/>
  <c r="I1869" i="2"/>
  <c r="H1869" i="2"/>
  <c r="H1868" i="2"/>
  <c r="I1868" i="2" s="1"/>
  <c r="I1867" i="2"/>
  <c r="H1867" i="2"/>
  <c r="H1866" i="2"/>
  <c r="I1866" i="2" s="1"/>
  <c r="I1865" i="2"/>
  <c r="H1865" i="2"/>
  <c r="H1864" i="2"/>
  <c r="I1864" i="2" s="1"/>
  <c r="I1863" i="2"/>
  <c r="H1863" i="2"/>
  <c r="H1862" i="2"/>
  <c r="I1862" i="2" s="1"/>
  <c r="I1861" i="2"/>
  <c r="H1861" i="2"/>
  <c r="H1860" i="2"/>
  <c r="I1860" i="2" s="1"/>
  <c r="I1859" i="2"/>
  <c r="H1859" i="2"/>
  <c r="H1858" i="2"/>
  <c r="I1858" i="2" s="1"/>
  <c r="I1857" i="2"/>
  <c r="H1857" i="2"/>
  <c r="H1856" i="2"/>
  <c r="I1856" i="2" s="1"/>
  <c r="I1855" i="2"/>
  <c r="H1855" i="2"/>
  <c r="H1854" i="2"/>
  <c r="I1854" i="2" s="1"/>
  <c r="I1853" i="2"/>
  <c r="H1853" i="2"/>
  <c r="H1852" i="2"/>
  <c r="I1852" i="2" s="1"/>
  <c r="I1851" i="2"/>
  <c r="H1851" i="2"/>
  <c r="H1850" i="2"/>
  <c r="I1850" i="2" s="1"/>
  <c r="I1849" i="2"/>
  <c r="H1849" i="2"/>
  <c r="H1848" i="2"/>
  <c r="I1848" i="2" s="1"/>
  <c r="I1847" i="2"/>
  <c r="H1847" i="2"/>
  <c r="H1846" i="2"/>
  <c r="I1846" i="2" s="1"/>
  <c r="I1845" i="2"/>
  <c r="H1845" i="2"/>
  <c r="H1844" i="2"/>
  <c r="I1844" i="2" s="1"/>
  <c r="I1843" i="2"/>
  <c r="H1843" i="2"/>
  <c r="H1842" i="2"/>
  <c r="I1842" i="2" s="1"/>
  <c r="I1841" i="2"/>
  <c r="H1841" i="2"/>
  <c r="H1839" i="2"/>
  <c r="I1839" i="2" s="1"/>
  <c r="I1838" i="2"/>
  <c r="H1838" i="2"/>
  <c r="H1837" i="2"/>
  <c r="I1837" i="2" s="1"/>
  <c r="I1836" i="2"/>
  <c r="H1836" i="2"/>
  <c r="H1835" i="2"/>
  <c r="I1835" i="2" s="1"/>
  <c r="I1834" i="2"/>
  <c r="H1834" i="2"/>
  <c r="H1833" i="2"/>
  <c r="I1833" i="2" s="1"/>
  <c r="I1832" i="2"/>
  <c r="H1832" i="2"/>
  <c r="H1831" i="2"/>
  <c r="I1831" i="2" s="1"/>
  <c r="I1830" i="2"/>
  <c r="H1830" i="2"/>
  <c r="H1829" i="2"/>
  <c r="I1829" i="2" s="1"/>
  <c r="I1828" i="2"/>
  <c r="H1828" i="2"/>
  <c r="H1827" i="2"/>
  <c r="I1827" i="2" s="1"/>
  <c r="I1826" i="2"/>
  <c r="H1826" i="2"/>
  <c r="H1825" i="2"/>
  <c r="I1825" i="2" s="1"/>
  <c r="I1824" i="2"/>
  <c r="H1824" i="2"/>
  <c r="H1823" i="2"/>
  <c r="I1823" i="2" s="1"/>
  <c r="I1822" i="2"/>
  <c r="H1822" i="2"/>
  <c r="H1821" i="2"/>
  <c r="I1821" i="2" s="1"/>
  <c r="I1820" i="2"/>
  <c r="H1820" i="2"/>
  <c r="H1819" i="2"/>
  <c r="I1819" i="2" s="1"/>
  <c r="I1818" i="2"/>
  <c r="H1818" i="2"/>
  <c r="H1817" i="2"/>
  <c r="I1817" i="2" s="1"/>
  <c r="I1816" i="2"/>
  <c r="H1816" i="2"/>
  <c r="H1815" i="2"/>
  <c r="I1815" i="2" s="1"/>
  <c r="I1814" i="2"/>
  <c r="H1814" i="2"/>
  <c r="H1813" i="2"/>
  <c r="I1813" i="2" s="1"/>
  <c r="I1812" i="2"/>
  <c r="H1812" i="2"/>
  <c r="H1811" i="2"/>
  <c r="I1811" i="2" s="1"/>
  <c r="I1810" i="2"/>
  <c r="H1810" i="2"/>
  <c r="H1809" i="2"/>
  <c r="I1809" i="2" s="1"/>
  <c r="I1808" i="2"/>
  <c r="H1808" i="2"/>
  <c r="H1807" i="2"/>
  <c r="I1807" i="2" s="1"/>
  <c r="I1806" i="2"/>
  <c r="H1806" i="2"/>
  <c r="H1805" i="2"/>
  <c r="I1805" i="2" s="1"/>
  <c r="I1804" i="2"/>
  <c r="H1804" i="2"/>
  <c r="H1803" i="2"/>
  <c r="I1803" i="2" s="1"/>
  <c r="I1802" i="2"/>
  <c r="H1802" i="2"/>
  <c r="H1801" i="2"/>
  <c r="I1801" i="2" s="1"/>
  <c r="I1800" i="2"/>
  <c r="H1800" i="2"/>
  <c r="H1799" i="2"/>
  <c r="I1799" i="2" s="1"/>
  <c r="I1798" i="2"/>
  <c r="H1798" i="2"/>
  <c r="H1797" i="2"/>
  <c r="I1797" i="2" s="1"/>
  <c r="I1796" i="2"/>
  <c r="H1796" i="2"/>
  <c r="H1795" i="2"/>
  <c r="I1795" i="2" s="1"/>
  <c r="I1794" i="2"/>
  <c r="H1794" i="2"/>
  <c r="H1793" i="2"/>
  <c r="I1793" i="2" s="1"/>
  <c r="I1792" i="2"/>
  <c r="H1792" i="2"/>
  <c r="H1791" i="2"/>
  <c r="I1791" i="2" s="1"/>
  <c r="I1790" i="2"/>
  <c r="H1790" i="2"/>
  <c r="H1789" i="2"/>
  <c r="I1789" i="2" s="1"/>
  <c r="I1788" i="2"/>
  <c r="H1788" i="2"/>
  <c r="H1787" i="2"/>
  <c r="I1787" i="2" s="1"/>
  <c r="I1786" i="2"/>
  <c r="H1786" i="2"/>
  <c r="H1785" i="2"/>
  <c r="I1785" i="2" s="1"/>
  <c r="I1784" i="2"/>
  <c r="H1784" i="2"/>
  <c r="H1783" i="2"/>
  <c r="I1783" i="2" s="1"/>
  <c r="I1782" i="2"/>
  <c r="H1782" i="2"/>
  <c r="H1781" i="2"/>
  <c r="I1781" i="2" s="1"/>
  <c r="I1780" i="2"/>
  <c r="H1780" i="2"/>
  <c r="H1779" i="2"/>
  <c r="I1779" i="2" s="1"/>
  <c r="I1778" i="2"/>
  <c r="H1778" i="2"/>
  <c r="H1777" i="2"/>
  <c r="I1777" i="2" s="1"/>
  <c r="I1776" i="2"/>
  <c r="H1776" i="2"/>
  <c r="H1775" i="2"/>
  <c r="I1775" i="2" s="1"/>
  <c r="I1774" i="2"/>
  <c r="H1774" i="2"/>
  <c r="H1773" i="2"/>
  <c r="I1773" i="2" s="1"/>
  <c r="I1772" i="2"/>
  <c r="H1772" i="2"/>
  <c r="H1771" i="2"/>
  <c r="I1771" i="2" s="1"/>
  <c r="I1770" i="2"/>
  <c r="H1770" i="2"/>
  <c r="H1769" i="2"/>
  <c r="I1769" i="2" s="1"/>
  <c r="I1768" i="2"/>
  <c r="H1768" i="2"/>
  <c r="H1767" i="2"/>
  <c r="I1767" i="2" s="1"/>
  <c r="I1766" i="2"/>
  <c r="H1766" i="2"/>
  <c r="H1765" i="2"/>
  <c r="I1765" i="2" s="1"/>
  <c r="I1764" i="2"/>
  <c r="H1764" i="2"/>
  <c r="H1763" i="2"/>
  <c r="I1763" i="2" s="1"/>
  <c r="I1762" i="2"/>
  <c r="H1762" i="2"/>
  <c r="H1761" i="2"/>
  <c r="I1761" i="2" s="1"/>
  <c r="I1760" i="2"/>
  <c r="H1760" i="2"/>
  <c r="H1759" i="2"/>
  <c r="I1759" i="2" s="1"/>
  <c r="I1758" i="2"/>
  <c r="H1758" i="2"/>
  <c r="H1757" i="2"/>
  <c r="I1757" i="2" s="1"/>
  <c r="I1756" i="2"/>
  <c r="H1756" i="2"/>
  <c r="H1755" i="2"/>
  <c r="I1755" i="2" s="1"/>
  <c r="I1754" i="2"/>
  <c r="H1754" i="2"/>
  <c r="H1753" i="2"/>
  <c r="I1753" i="2" s="1"/>
  <c r="I1752" i="2"/>
  <c r="H1752" i="2"/>
  <c r="H1751" i="2"/>
  <c r="I1751" i="2" s="1"/>
  <c r="I1749" i="2"/>
  <c r="H1749" i="2"/>
  <c r="H1748" i="2"/>
  <c r="I1748" i="2" s="1"/>
  <c r="I1747" i="2"/>
  <c r="H1747" i="2"/>
  <c r="H1746" i="2"/>
  <c r="I1746" i="2" s="1"/>
  <c r="I1745" i="2"/>
  <c r="H1745" i="2"/>
  <c r="H1744" i="2"/>
  <c r="I1744" i="2" s="1"/>
  <c r="I1743" i="2"/>
  <c r="H1743" i="2"/>
  <c r="H1742" i="2"/>
  <c r="I1742" i="2" s="1"/>
  <c r="I1741" i="2"/>
  <c r="H1741" i="2"/>
  <c r="H1740" i="2"/>
  <c r="I1740" i="2" s="1"/>
  <c r="I1739" i="2"/>
  <c r="H1739" i="2"/>
  <c r="H1738" i="2"/>
  <c r="I1738" i="2" s="1"/>
  <c r="I1737" i="2"/>
  <c r="H1737" i="2"/>
  <c r="H1736" i="2"/>
  <c r="I1736" i="2" s="1"/>
  <c r="I1735" i="2"/>
  <c r="H1735" i="2"/>
  <c r="H1734" i="2"/>
  <c r="I1734" i="2" s="1"/>
  <c r="I1733" i="2"/>
  <c r="H1733" i="2"/>
  <c r="H1732" i="2"/>
  <c r="I1732" i="2" s="1"/>
  <c r="I1731" i="2"/>
  <c r="H1731" i="2"/>
  <c r="H1730" i="2"/>
  <c r="I1730" i="2" s="1"/>
  <c r="I1729" i="2"/>
  <c r="H1729" i="2"/>
  <c r="H1728" i="2"/>
  <c r="I1728" i="2" s="1"/>
  <c r="I1727" i="2"/>
  <c r="H1727" i="2"/>
  <c r="H1726" i="2"/>
  <c r="I1726" i="2" s="1"/>
  <c r="I1725" i="2"/>
  <c r="H1725" i="2"/>
  <c r="H1724" i="2"/>
  <c r="I1724" i="2" s="1"/>
  <c r="I1723" i="2"/>
  <c r="H1723" i="2"/>
  <c r="H1722" i="2"/>
  <c r="I1722" i="2" s="1"/>
  <c r="I1721" i="2"/>
  <c r="H1721" i="2"/>
  <c r="H1720" i="2"/>
  <c r="I1720" i="2" s="1"/>
  <c r="I1719" i="2"/>
  <c r="H1719" i="2"/>
  <c r="H1718" i="2"/>
  <c r="I1718" i="2" s="1"/>
  <c r="I1717" i="2"/>
  <c r="H1717" i="2"/>
  <c r="H1716" i="2"/>
  <c r="I1716" i="2" s="1"/>
  <c r="I1715" i="2"/>
  <c r="H1715" i="2"/>
  <c r="H1714" i="2"/>
  <c r="I1714" i="2" s="1"/>
  <c r="I1713" i="2"/>
  <c r="H1713" i="2"/>
  <c r="H1712" i="2"/>
  <c r="I1712" i="2" s="1"/>
  <c r="I1711" i="2"/>
  <c r="H1711" i="2"/>
  <c r="H1710" i="2"/>
  <c r="I1710" i="2" s="1"/>
  <c r="I1709" i="2"/>
  <c r="H1709" i="2"/>
  <c r="H1708" i="2"/>
  <c r="I1708" i="2" s="1"/>
  <c r="I1707" i="2"/>
  <c r="H1707" i="2"/>
  <c r="H1706" i="2"/>
  <c r="I1706" i="2" s="1"/>
  <c r="I1705" i="2"/>
  <c r="H1705" i="2"/>
  <c r="H1704" i="2"/>
  <c r="I1704" i="2" s="1"/>
  <c r="I1703" i="2"/>
  <c r="H1703" i="2"/>
  <c r="H1702" i="2"/>
  <c r="I1702" i="2" s="1"/>
  <c r="I1701" i="2"/>
  <c r="H1701" i="2"/>
  <c r="H1700" i="2"/>
  <c r="I1700" i="2" s="1"/>
  <c r="I1699" i="2"/>
  <c r="H1699" i="2"/>
  <c r="H1698" i="2"/>
  <c r="I1698" i="2" s="1"/>
  <c r="I1697" i="2"/>
  <c r="H1697" i="2"/>
  <c r="H1696" i="2"/>
  <c r="I1696" i="2" s="1"/>
  <c r="I1695" i="2"/>
  <c r="H1695" i="2"/>
  <c r="H1694" i="2"/>
  <c r="I1694" i="2" s="1"/>
  <c r="I1693" i="2"/>
  <c r="H1693" i="2"/>
  <c r="H1692" i="2"/>
  <c r="I1692" i="2" s="1"/>
  <c r="I1691" i="2"/>
  <c r="H1691" i="2"/>
  <c r="H1690" i="2"/>
  <c r="I1690" i="2" s="1"/>
  <c r="I1689" i="2"/>
  <c r="H1689" i="2"/>
  <c r="H1688" i="2"/>
  <c r="I1688" i="2" s="1"/>
  <c r="I1687" i="2"/>
  <c r="H1687" i="2"/>
  <c r="H1686" i="2"/>
  <c r="I1686" i="2" s="1"/>
  <c r="I1685" i="2"/>
  <c r="H1685" i="2"/>
  <c r="H1684" i="2"/>
  <c r="I1684" i="2" s="1"/>
  <c r="I1681" i="2"/>
  <c r="H1681" i="2"/>
  <c r="H1680" i="2"/>
  <c r="I1680" i="2" s="1"/>
  <c r="I1679" i="2"/>
  <c r="H1679" i="2"/>
  <c r="H1678" i="2"/>
  <c r="I1678" i="2" s="1"/>
  <c r="I1677" i="2"/>
  <c r="H1677" i="2"/>
  <c r="H1676" i="2"/>
  <c r="I1676" i="2" s="1"/>
  <c r="I1675" i="2"/>
  <c r="H1675" i="2"/>
  <c r="H1674" i="2"/>
  <c r="I1674" i="2" s="1"/>
  <c r="I1673" i="2"/>
  <c r="H1673" i="2"/>
  <c r="H1672" i="2"/>
  <c r="I1672" i="2" s="1"/>
  <c r="I1671" i="2"/>
  <c r="H1671" i="2"/>
  <c r="H1670" i="2"/>
  <c r="I1670" i="2" s="1"/>
  <c r="I1669" i="2"/>
  <c r="H1669" i="2"/>
  <c r="H1668" i="2"/>
  <c r="I1668" i="2" s="1"/>
  <c r="I1667" i="2"/>
  <c r="H1667" i="2"/>
  <c r="H1666" i="2"/>
  <c r="I1666" i="2" s="1"/>
  <c r="I1665" i="2"/>
  <c r="H1665" i="2"/>
  <c r="H1664" i="2"/>
  <c r="I1664" i="2" s="1"/>
  <c r="I1663" i="2"/>
  <c r="H1663" i="2"/>
  <c r="H1662" i="2"/>
  <c r="I1662" i="2" s="1"/>
  <c r="I1661" i="2"/>
  <c r="H1661" i="2"/>
  <c r="H1660" i="2"/>
  <c r="I1660" i="2" s="1"/>
  <c r="I1659" i="2"/>
  <c r="H1659" i="2"/>
  <c r="H1658" i="2"/>
  <c r="I1658" i="2" s="1"/>
  <c r="I1657" i="2"/>
  <c r="H1657" i="2"/>
  <c r="H1656" i="2"/>
  <c r="I1656" i="2" s="1"/>
  <c r="I1655" i="2"/>
  <c r="H1655" i="2"/>
  <c r="H1654" i="2"/>
  <c r="I1654" i="2" s="1"/>
  <c r="I1653" i="2"/>
  <c r="H1653" i="2"/>
  <c r="H1652" i="2"/>
  <c r="I1652" i="2" s="1"/>
  <c r="I1651" i="2"/>
  <c r="H1651" i="2"/>
  <c r="H1650" i="2"/>
  <c r="I1650" i="2" s="1"/>
  <c r="I1649" i="2"/>
  <c r="H1649" i="2"/>
  <c r="H1648" i="2"/>
  <c r="I1648" i="2" s="1"/>
  <c r="I1647" i="2"/>
  <c r="H1647" i="2"/>
  <c r="H1646" i="2"/>
  <c r="I1646" i="2" s="1"/>
  <c r="I1645" i="2"/>
  <c r="H1645" i="2"/>
  <c r="H1644" i="2"/>
  <c r="I1644" i="2" s="1"/>
  <c r="I1643" i="2"/>
  <c r="H1643" i="2"/>
  <c r="H1642" i="2"/>
  <c r="I1642" i="2" s="1"/>
  <c r="I1641" i="2"/>
  <c r="H1641" i="2"/>
  <c r="H1640" i="2"/>
  <c r="I1640" i="2" s="1"/>
  <c r="I1639" i="2"/>
  <c r="H1639" i="2"/>
  <c r="H1638" i="2"/>
  <c r="I1638" i="2" s="1"/>
  <c r="I1637" i="2"/>
  <c r="H1637" i="2"/>
  <c r="H1636" i="2"/>
  <c r="I1636" i="2" s="1"/>
  <c r="I1635" i="2"/>
  <c r="H1635" i="2"/>
  <c r="H1634" i="2"/>
  <c r="I1634" i="2" s="1"/>
  <c r="I1633" i="2"/>
  <c r="H1633" i="2"/>
  <c r="H1632" i="2"/>
  <c r="I1632" i="2" s="1"/>
  <c r="I1631" i="2"/>
  <c r="H1631" i="2"/>
  <c r="H1630" i="2"/>
  <c r="I1630" i="2" s="1"/>
  <c r="I1629" i="2"/>
  <c r="H1629" i="2"/>
  <c r="H1628" i="2"/>
  <c r="I1628" i="2" s="1"/>
  <c r="I1627" i="2"/>
  <c r="H1627" i="2"/>
  <c r="H1626" i="2"/>
  <c r="I1626" i="2" s="1"/>
  <c r="I1625" i="2"/>
  <c r="H1625" i="2"/>
  <c r="H1624" i="2"/>
  <c r="I1624" i="2" s="1"/>
  <c r="I1623" i="2"/>
  <c r="H1623" i="2"/>
  <c r="H1622" i="2"/>
  <c r="I1622" i="2" s="1"/>
  <c r="I1621" i="2"/>
  <c r="H1621" i="2"/>
  <c r="H1620" i="2"/>
  <c r="I1620" i="2" s="1"/>
  <c r="I1619" i="2"/>
  <c r="H1619" i="2"/>
  <c r="H1618" i="2"/>
  <c r="I1618" i="2" s="1"/>
  <c r="I1617" i="2"/>
  <c r="H1617" i="2"/>
  <c r="H1616" i="2"/>
  <c r="I1616" i="2" s="1"/>
  <c r="I1615" i="2"/>
  <c r="H1615" i="2"/>
  <c r="H1614" i="2"/>
  <c r="I1614" i="2" s="1"/>
  <c r="I1613" i="2"/>
  <c r="H1613" i="2"/>
  <c r="H1612" i="2"/>
  <c r="I1612" i="2" s="1"/>
  <c r="I1611" i="2"/>
  <c r="H1611" i="2"/>
  <c r="H1610" i="2"/>
  <c r="I1610" i="2" s="1"/>
  <c r="I1609" i="2"/>
  <c r="H1609" i="2"/>
  <c r="H1608" i="2"/>
  <c r="I1608" i="2" s="1"/>
  <c r="I1607" i="2"/>
  <c r="H1607" i="2"/>
  <c r="H1606" i="2"/>
  <c r="I1606" i="2" s="1"/>
  <c r="I1605" i="2"/>
  <c r="H1605" i="2"/>
  <c r="H1604" i="2"/>
  <c r="I1604" i="2" s="1"/>
  <c r="I1603" i="2"/>
  <c r="H1603" i="2"/>
  <c r="H1602" i="2"/>
  <c r="I1602" i="2" s="1"/>
  <c r="I1601" i="2"/>
  <c r="H1601" i="2"/>
  <c r="H1600" i="2"/>
  <c r="I1600" i="2" s="1"/>
  <c r="I1599" i="2"/>
  <c r="H1599" i="2"/>
  <c r="H1598" i="2"/>
  <c r="I1598" i="2" s="1"/>
  <c r="I1597" i="2"/>
  <c r="H1597" i="2"/>
  <c r="H1596" i="2"/>
  <c r="I1596" i="2" s="1"/>
  <c r="I1595" i="2"/>
  <c r="H1595" i="2"/>
  <c r="H1594" i="2"/>
  <c r="I1594" i="2" s="1"/>
  <c r="I1593" i="2"/>
  <c r="H1593" i="2"/>
  <c r="H1592" i="2"/>
  <c r="I1592" i="2" s="1"/>
  <c r="I1591" i="2"/>
  <c r="H1591" i="2"/>
  <c r="H1590" i="2"/>
  <c r="I1590" i="2" s="1"/>
  <c r="I1589" i="2"/>
  <c r="H1589" i="2"/>
  <c r="H1588" i="2"/>
  <c r="I1588" i="2" s="1"/>
  <c r="I1587" i="2"/>
  <c r="H1587" i="2"/>
  <c r="H1586" i="2"/>
  <c r="I1586" i="2" s="1"/>
  <c r="I1585" i="2"/>
  <c r="H1585" i="2"/>
  <c r="H1584" i="2"/>
  <c r="I1584" i="2" s="1"/>
  <c r="I1583" i="2"/>
  <c r="H1583" i="2"/>
  <c r="H1582" i="2"/>
  <c r="I1582" i="2" s="1"/>
  <c r="I1581" i="2"/>
  <c r="H1581" i="2"/>
  <c r="H1580" i="2"/>
  <c r="I1580" i="2" s="1"/>
  <c r="I1579" i="2"/>
  <c r="H1579" i="2"/>
  <c r="H1578" i="2"/>
  <c r="I1578" i="2" s="1"/>
  <c r="I1577" i="2"/>
  <c r="H1577" i="2"/>
  <c r="H1576" i="2"/>
  <c r="I1576" i="2" s="1"/>
  <c r="I1575" i="2"/>
  <c r="H1575" i="2"/>
  <c r="H1574" i="2"/>
  <c r="I1574" i="2" s="1"/>
  <c r="I1573" i="2"/>
  <c r="H1573" i="2"/>
  <c r="H1569" i="2"/>
  <c r="I1569" i="2" s="1"/>
  <c r="I1568" i="2"/>
  <c r="H1568" i="2"/>
  <c r="H1567" i="2"/>
  <c r="I1567" i="2" s="1"/>
  <c r="I1566" i="2"/>
  <c r="H1566" i="2"/>
  <c r="H1565" i="2"/>
  <c r="I1565" i="2" s="1"/>
  <c r="I1564" i="2"/>
  <c r="H1564" i="2"/>
  <c r="H1563" i="2"/>
  <c r="I1563" i="2" s="1"/>
  <c r="I1562" i="2"/>
  <c r="H1562" i="2"/>
  <c r="H1561" i="2"/>
  <c r="I1561" i="2" s="1"/>
  <c r="I1560" i="2"/>
  <c r="H1560" i="2"/>
  <c r="H1559" i="2"/>
  <c r="I1559" i="2" s="1"/>
  <c r="I1558" i="2"/>
  <c r="H1558" i="2"/>
  <c r="H1557" i="2"/>
  <c r="I1557" i="2" s="1"/>
  <c r="I1556" i="2"/>
  <c r="H1556" i="2"/>
  <c r="H1555" i="2"/>
  <c r="I1555" i="2" s="1"/>
  <c r="I1554" i="2"/>
  <c r="H1554" i="2"/>
  <c r="H1553" i="2"/>
  <c r="I1553" i="2" s="1"/>
  <c r="I1552" i="2"/>
  <c r="H1552" i="2"/>
  <c r="H1551" i="2"/>
  <c r="I1551" i="2" s="1"/>
  <c r="I1550" i="2"/>
  <c r="H1550" i="2"/>
  <c r="H1549" i="2"/>
  <c r="I1549" i="2" s="1"/>
  <c r="I1548" i="2"/>
  <c r="H1548" i="2"/>
  <c r="H1547" i="2"/>
  <c r="I1547" i="2" s="1"/>
  <c r="I1546" i="2"/>
  <c r="H1546" i="2"/>
  <c r="H1545" i="2"/>
  <c r="I1545" i="2" s="1"/>
  <c r="I1544" i="2"/>
  <c r="H1544" i="2"/>
  <c r="H1543" i="2"/>
  <c r="I1543" i="2" s="1"/>
  <c r="I1542" i="2"/>
  <c r="H1542" i="2"/>
  <c r="H1541" i="2"/>
  <c r="I1541" i="2" s="1"/>
  <c r="I1540" i="2"/>
  <c r="H1540" i="2"/>
  <c r="H1539" i="2"/>
  <c r="I1539" i="2" s="1"/>
  <c r="I1538" i="2"/>
  <c r="H1538" i="2"/>
  <c r="H1537" i="2"/>
  <c r="I1537" i="2" s="1"/>
  <c r="I1536" i="2"/>
  <c r="H1536" i="2"/>
  <c r="H1535" i="2"/>
  <c r="I1535" i="2" s="1"/>
  <c r="I1534" i="2"/>
  <c r="H1534" i="2"/>
  <c r="H1533" i="2"/>
  <c r="I1533" i="2" s="1"/>
  <c r="I1532" i="2"/>
  <c r="H1532" i="2"/>
  <c r="H1531" i="2"/>
  <c r="I1531" i="2" s="1"/>
  <c r="I1530" i="2"/>
  <c r="H1530" i="2"/>
  <c r="H1529" i="2"/>
  <c r="I1529" i="2" s="1"/>
  <c r="I1528" i="2"/>
  <c r="H1528" i="2"/>
  <c r="H1527" i="2"/>
  <c r="I1527" i="2" s="1"/>
  <c r="I1526" i="2"/>
  <c r="H1526" i="2"/>
  <c r="H1525" i="2"/>
  <c r="I1525" i="2" s="1"/>
  <c r="I1524" i="2"/>
  <c r="H1524" i="2"/>
  <c r="H1523" i="2"/>
  <c r="I1523" i="2" s="1"/>
  <c r="I1522" i="2"/>
  <c r="H1522" i="2"/>
  <c r="H1521" i="2"/>
  <c r="I1521" i="2" s="1"/>
  <c r="I1520" i="2"/>
  <c r="H1520" i="2"/>
  <c r="H1519" i="2"/>
  <c r="I1519" i="2" s="1"/>
  <c r="I1518" i="2"/>
  <c r="H1518" i="2"/>
  <c r="H1517" i="2"/>
  <c r="I1517" i="2" s="1"/>
  <c r="I1516" i="2"/>
  <c r="H1516" i="2"/>
  <c r="H1515" i="2"/>
  <c r="I1515" i="2" s="1"/>
  <c r="I1514" i="2"/>
  <c r="H1514" i="2"/>
  <c r="H1513" i="2"/>
  <c r="I1513" i="2" s="1"/>
  <c r="I1512" i="2"/>
  <c r="H1512" i="2"/>
  <c r="H1511" i="2"/>
  <c r="I1511" i="2" s="1"/>
  <c r="I1510" i="2"/>
  <c r="H1510" i="2"/>
  <c r="H1509" i="2"/>
  <c r="I1509" i="2" s="1"/>
  <c r="I1508" i="2"/>
  <c r="H1508" i="2"/>
  <c r="H1507" i="2"/>
  <c r="I1507" i="2" s="1"/>
  <c r="I1506" i="2"/>
  <c r="H1506" i="2"/>
  <c r="H1505" i="2"/>
  <c r="I1505" i="2" s="1"/>
  <c r="I1504" i="2"/>
  <c r="H1504" i="2"/>
  <c r="H1503" i="2"/>
  <c r="I1503" i="2" s="1"/>
  <c r="I1502" i="2"/>
  <c r="H1502" i="2"/>
  <c r="H1501" i="2"/>
  <c r="I1501" i="2" s="1"/>
  <c r="I1500" i="2"/>
  <c r="H1500" i="2"/>
  <c r="H1499" i="2"/>
  <c r="I1499" i="2" s="1"/>
  <c r="I1498" i="2"/>
  <c r="H1498" i="2"/>
  <c r="H1497" i="2"/>
  <c r="I1497" i="2" s="1"/>
  <c r="I1496" i="2"/>
  <c r="H1496" i="2"/>
  <c r="H1495" i="2"/>
  <c r="I1495" i="2" s="1"/>
  <c r="I1494" i="2"/>
  <c r="H1494" i="2"/>
  <c r="H1493" i="2"/>
  <c r="I1493" i="2" s="1"/>
  <c r="I1492" i="2"/>
  <c r="H1492" i="2"/>
  <c r="H1491" i="2"/>
  <c r="I1491" i="2" s="1"/>
  <c r="I1490" i="2"/>
  <c r="H1490" i="2"/>
  <c r="H1489" i="2"/>
  <c r="I1489" i="2" s="1"/>
  <c r="I1488" i="2"/>
  <c r="H1488" i="2"/>
  <c r="H1487" i="2"/>
  <c r="I1487" i="2" s="1"/>
  <c r="I1486" i="2"/>
  <c r="H1486" i="2"/>
  <c r="H1485" i="2"/>
  <c r="I1485" i="2" s="1"/>
  <c r="I1484" i="2"/>
  <c r="H1484" i="2"/>
  <c r="H1483" i="2"/>
  <c r="I1483" i="2" s="1"/>
  <c r="I1482" i="2"/>
  <c r="H1482" i="2"/>
  <c r="H1481" i="2"/>
  <c r="I1481" i="2" s="1"/>
  <c r="I1480" i="2"/>
  <c r="H1480" i="2"/>
  <c r="H1479" i="2"/>
  <c r="I1479" i="2" s="1"/>
  <c r="I1478" i="2"/>
  <c r="H1478" i="2"/>
  <c r="H1477" i="2"/>
  <c r="I1477" i="2" s="1"/>
  <c r="I1476" i="2"/>
  <c r="H1476" i="2"/>
  <c r="H1475" i="2"/>
  <c r="I1475" i="2" s="1"/>
  <c r="I1474" i="2"/>
  <c r="H1474" i="2"/>
  <c r="H1473" i="2"/>
  <c r="I1473" i="2" s="1"/>
  <c r="I1472" i="2"/>
  <c r="H1472" i="2"/>
  <c r="H1471" i="2"/>
  <c r="I1471" i="2" s="1"/>
  <c r="I1470" i="2"/>
  <c r="H1470" i="2"/>
  <c r="H1469" i="2"/>
  <c r="I1469" i="2" s="1"/>
  <c r="I1468" i="2"/>
  <c r="H1468" i="2"/>
  <c r="H1467" i="2"/>
  <c r="I1467" i="2" s="1"/>
  <c r="I1466" i="2"/>
  <c r="H1466" i="2"/>
  <c r="H1465" i="2"/>
  <c r="I1465" i="2" s="1"/>
  <c r="I1464" i="2"/>
  <c r="H1464" i="2"/>
  <c r="H1463" i="2"/>
  <c r="I1463" i="2" s="1"/>
  <c r="I1462" i="2"/>
  <c r="H1462" i="2"/>
  <c r="H1461" i="2"/>
  <c r="I1461" i="2" s="1"/>
  <c r="I1460" i="2"/>
  <c r="H1460" i="2"/>
  <c r="H1459" i="2"/>
  <c r="I1459" i="2" s="1"/>
  <c r="I1458" i="2"/>
  <c r="H1458" i="2"/>
  <c r="H1457" i="2"/>
  <c r="I1457" i="2" s="1"/>
  <c r="I1456" i="2"/>
  <c r="H1456" i="2"/>
  <c r="H1455" i="2"/>
  <c r="I1455" i="2" s="1"/>
  <c r="I1454" i="2"/>
  <c r="H1454" i="2"/>
  <c r="H1453" i="2"/>
  <c r="I1453" i="2" s="1"/>
  <c r="I1452" i="2"/>
  <c r="H1452" i="2"/>
  <c r="H1451" i="2"/>
  <c r="I1451" i="2" s="1"/>
  <c r="I1450" i="2"/>
  <c r="H1450" i="2"/>
  <c r="H1449" i="2"/>
  <c r="I1449" i="2" s="1"/>
  <c r="I1448" i="2"/>
  <c r="H1448" i="2"/>
  <c r="H1447" i="2"/>
  <c r="I1447" i="2" s="1"/>
  <c r="I1446" i="2"/>
  <c r="H1446" i="2"/>
  <c r="H1445" i="2"/>
  <c r="I1445" i="2" s="1"/>
  <c r="I1444" i="2"/>
  <c r="H1444" i="2"/>
  <c r="H1443" i="2"/>
  <c r="I1443" i="2" s="1"/>
  <c r="I1442" i="2"/>
  <c r="H1442" i="2"/>
  <c r="H1441" i="2"/>
  <c r="I1441" i="2" s="1"/>
  <c r="I1440" i="2"/>
  <c r="H1440" i="2"/>
  <c r="H1439" i="2"/>
  <c r="I1439" i="2" s="1"/>
  <c r="I1438" i="2"/>
  <c r="H1438" i="2"/>
  <c r="H1437" i="2"/>
  <c r="I1437" i="2" s="1"/>
  <c r="I1436" i="2"/>
  <c r="H1436" i="2"/>
  <c r="H1435" i="2"/>
  <c r="I1435" i="2" s="1"/>
  <c r="I1434" i="2"/>
  <c r="H1434" i="2"/>
  <c r="H1433" i="2"/>
  <c r="I1433" i="2" s="1"/>
  <c r="I1432" i="2"/>
  <c r="H1432" i="2"/>
  <c r="H1431" i="2"/>
  <c r="I1431" i="2" s="1"/>
  <c r="I1430" i="2"/>
  <c r="H1430" i="2"/>
  <c r="H1429" i="2"/>
  <c r="I1429" i="2" s="1"/>
  <c r="I1428" i="2"/>
  <c r="H1428" i="2"/>
  <c r="H1427" i="2"/>
  <c r="I1427" i="2" s="1"/>
  <c r="I1426" i="2"/>
  <c r="H1426" i="2"/>
  <c r="H1425" i="2"/>
  <c r="I1425" i="2" s="1"/>
  <c r="I1424" i="2"/>
  <c r="H1424" i="2"/>
  <c r="H1423" i="2"/>
  <c r="I1423" i="2" s="1"/>
  <c r="I1422" i="2"/>
  <c r="H1422" i="2"/>
  <c r="H1421" i="2"/>
  <c r="I1421" i="2" s="1"/>
  <c r="I1420" i="2"/>
  <c r="H1420" i="2"/>
  <c r="H1419" i="2"/>
  <c r="I1419" i="2" s="1"/>
  <c r="I1418" i="2"/>
  <c r="H1418" i="2"/>
  <c r="H1417" i="2"/>
  <c r="I1417" i="2" s="1"/>
  <c r="I1416" i="2"/>
  <c r="H1416" i="2"/>
  <c r="H1415" i="2"/>
  <c r="I1415" i="2" s="1"/>
  <c r="I1414" i="2"/>
  <c r="H1414" i="2"/>
  <c r="H1413" i="2"/>
  <c r="I1413" i="2" s="1"/>
  <c r="I1412" i="2"/>
  <c r="H1412" i="2"/>
  <c r="H1411" i="2"/>
  <c r="I1411" i="2" s="1"/>
  <c r="I1410" i="2"/>
  <c r="H1410" i="2"/>
  <c r="H1409" i="2"/>
  <c r="I1409" i="2" s="1"/>
  <c r="I1408" i="2"/>
  <c r="H1408" i="2"/>
  <c r="H1407" i="2"/>
  <c r="I1407" i="2" s="1"/>
  <c r="I1406" i="2"/>
  <c r="H1406" i="2"/>
  <c r="H1405" i="2"/>
  <c r="I1405" i="2" s="1"/>
  <c r="I1404" i="2"/>
  <c r="H1404" i="2"/>
  <c r="H1403" i="2"/>
  <c r="I1403" i="2" s="1"/>
  <c r="I1402" i="2"/>
  <c r="H1402" i="2"/>
  <c r="H1401" i="2"/>
  <c r="I1401" i="2" s="1"/>
  <c r="I1400" i="2"/>
  <c r="H1400" i="2"/>
  <c r="H1399" i="2"/>
  <c r="I1399" i="2" s="1"/>
  <c r="I1398" i="2"/>
  <c r="H1398" i="2"/>
  <c r="H1397" i="2"/>
  <c r="I1397" i="2" s="1"/>
  <c r="I1396" i="2"/>
  <c r="H1396" i="2"/>
  <c r="H1395" i="2"/>
  <c r="I1395" i="2" s="1"/>
  <c r="I1394" i="2"/>
  <c r="H1394" i="2"/>
  <c r="H1393" i="2"/>
  <c r="I1393" i="2" s="1"/>
  <c r="I1392" i="2"/>
  <c r="H1392" i="2"/>
  <c r="H1391" i="2"/>
  <c r="I1391" i="2" s="1"/>
  <c r="I1390" i="2"/>
  <c r="H1390" i="2"/>
  <c r="H1389" i="2"/>
  <c r="I1389" i="2" s="1"/>
  <c r="I1388" i="2"/>
  <c r="H1388" i="2"/>
  <c r="H1387" i="2"/>
  <c r="I1387" i="2" s="1"/>
  <c r="I1386" i="2"/>
  <c r="H1386" i="2"/>
  <c r="H1385" i="2"/>
  <c r="I1385" i="2" s="1"/>
  <c r="I1384" i="2"/>
  <c r="H1384" i="2"/>
  <c r="H1383" i="2"/>
  <c r="I1383" i="2" s="1"/>
  <c r="I1382" i="2"/>
  <c r="H1382" i="2"/>
  <c r="H1381" i="2"/>
  <c r="I1381" i="2" s="1"/>
  <c r="I1380" i="2"/>
  <c r="H1380" i="2"/>
  <c r="H1379" i="2"/>
  <c r="I1379" i="2" s="1"/>
  <c r="I1378" i="2"/>
  <c r="H1378" i="2"/>
  <c r="H1377" i="2"/>
  <c r="I1377" i="2" s="1"/>
  <c r="I1376" i="2"/>
  <c r="H1376" i="2"/>
  <c r="H1375" i="2"/>
  <c r="I1375" i="2" s="1"/>
  <c r="I1374" i="2"/>
  <c r="H1374" i="2"/>
  <c r="H1373" i="2"/>
  <c r="I1373" i="2" s="1"/>
  <c r="I1372" i="2"/>
  <c r="H1372" i="2"/>
  <c r="H1371" i="2"/>
  <c r="I1371" i="2" s="1"/>
  <c r="I1370" i="2"/>
  <c r="H1370" i="2"/>
  <c r="H1369" i="2"/>
  <c r="I1369" i="2" s="1"/>
  <c r="I1368" i="2"/>
  <c r="H1368" i="2"/>
  <c r="H1367" i="2"/>
  <c r="I1367" i="2" s="1"/>
  <c r="I1366" i="2"/>
  <c r="H1366" i="2"/>
  <c r="H1365" i="2"/>
  <c r="I1365" i="2" s="1"/>
  <c r="I1364" i="2"/>
  <c r="H1364" i="2"/>
  <c r="H1363" i="2"/>
  <c r="I1363" i="2" s="1"/>
  <c r="I1362" i="2"/>
  <c r="H1362" i="2"/>
  <c r="H1361" i="2"/>
  <c r="I1361" i="2" s="1"/>
  <c r="I1360" i="2"/>
  <c r="H1360" i="2"/>
  <c r="H1359" i="2"/>
  <c r="I1359" i="2" s="1"/>
  <c r="I1358" i="2"/>
  <c r="H1358" i="2"/>
  <c r="H1357" i="2"/>
  <c r="I1357" i="2" s="1"/>
  <c r="I1356" i="2"/>
  <c r="H1356" i="2"/>
  <c r="H1355" i="2"/>
  <c r="I1355" i="2" s="1"/>
  <c r="I1354" i="2"/>
  <c r="H1354" i="2"/>
  <c r="H1353" i="2"/>
  <c r="I1353" i="2" s="1"/>
  <c r="I1352" i="2"/>
  <c r="H1352" i="2"/>
  <c r="H1351" i="2"/>
  <c r="I1351" i="2" s="1"/>
  <c r="I1350" i="2"/>
  <c r="H1350" i="2"/>
  <c r="H1349" i="2"/>
  <c r="I1349" i="2" s="1"/>
  <c r="I1348" i="2"/>
  <c r="H1348" i="2"/>
  <c r="H1347" i="2"/>
  <c r="I1347" i="2" s="1"/>
  <c r="I1346" i="2"/>
  <c r="H1346" i="2"/>
  <c r="H1345" i="2"/>
  <c r="I1345" i="2" s="1"/>
  <c r="I1344" i="2"/>
  <c r="H1344" i="2"/>
  <c r="H1343" i="2"/>
  <c r="I1343" i="2" s="1"/>
  <c r="I1342" i="2"/>
  <c r="H1342" i="2"/>
  <c r="H1341" i="2"/>
  <c r="I1341" i="2" s="1"/>
  <c r="I1340" i="2"/>
  <c r="H1340" i="2"/>
  <c r="H1339" i="2"/>
  <c r="I1339" i="2" s="1"/>
  <c r="I1338" i="2"/>
  <c r="H1338" i="2"/>
  <c r="H1337" i="2"/>
  <c r="I1337" i="2" s="1"/>
  <c r="I1336" i="2"/>
  <c r="H1336" i="2"/>
  <c r="H1335" i="2"/>
  <c r="I1335" i="2" s="1"/>
  <c r="I1334" i="2"/>
  <c r="H1334" i="2"/>
  <c r="H1333" i="2"/>
  <c r="I1333" i="2" s="1"/>
  <c r="I1332" i="2"/>
  <c r="H1332" i="2"/>
  <c r="H1331" i="2"/>
  <c r="I1331" i="2" s="1"/>
  <c r="I1330" i="2"/>
  <c r="H1330" i="2"/>
  <c r="H1329" i="2"/>
  <c r="I1329" i="2" s="1"/>
  <c r="I1328" i="2"/>
  <c r="H1328" i="2"/>
  <c r="H1327" i="2"/>
  <c r="I1327" i="2" s="1"/>
  <c r="I1326" i="2"/>
  <c r="H1326" i="2"/>
  <c r="H1325" i="2"/>
  <c r="I1325" i="2" s="1"/>
  <c r="I1324" i="2"/>
  <c r="H1324" i="2"/>
  <c r="H1323" i="2"/>
  <c r="I1323" i="2" s="1"/>
  <c r="I1322" i="2"/>
  <c r="H1322" i="2"/>
  <c r="H1321" i="2"/>
  <c r="I1321" i="2" s="1"/>
  <c r="I1320" i="2"/>
  <c r="H1320" i="2"/>
  <c r="H1319" i="2"/>
  <c r="I1319" i="2" s="1"/>
  <c r="I1318" i="2"/>
  <c r="H1318" i="2"/>
  <c r="H1317" i="2"/>
  <c r="I1317" i="2" s="1"/>
  <c r="I1316" i="2"/>
  <c r="H1316" i="2"/>
  <c r="H1315" i="2"/>
  <c r="I1315" i="2" s="1"/>
  <c r="I1314" i="2"/>
  <c r="H1314" i="2"/>
  <c r="H1313" i="2"/>
  <c r="I1313" i="2" s="1"/>
  <c r="I1312" i="2"/>
  <c r="H1312" i="2"/>
  <c r="H1311" i="2"/>
  <c r="I1311" i="2" s="1"/>
  <c r="I1310" i="2"/>
  <c r="H1310" i="2"/>
  <c r="H1309" i="2"/>
  <c r="I1309" i="2" s="1"/>
  <c r="I1308" i="2"/>
  <c r="H1308" i="2"/>
  <c r="H1307" i="2"/>
  <c r="I1307" i="2" s="1"/>
  <c r="I1306" i="2"/>
  <c r="H1306" i="2"/>
  <c r="H1305" i="2"/>
  <c r="I1305" i="2" s="1"/>
  <c r="I1304" i="2"/>
  <c r="H1304" i="2"/>
  <c r="H1303" i="2"/>
  <c r="I1303" i="2" s="1"/>
  <c r="I1302" i="2"/>
  <c r="H1302" i="2"/>
  <c r="H1301" i="2"/>
  <c r="I1301" i="2" s="1"/>
  <c r="I1300" i="2"/>
  <c r="H1300" i="2"/>
  <c r="H1299" i="2"/>
  <c r="I1299" i="2" s="1"/>
  <c r="I1298" i="2"/>
  <c r="H1298" i="2"/>
  <c r="H1297" i="2"/>
  <c r="I1297" i="2" s="1"/>
  <c r="I1296" i="2"/>
  <c r="H1296" i="2"/>
  <c r="H1295" i="2"/>
  <c r="I1295" i="2" s="1"/>
  <c r="I1294" i="2"/>
  <c r="H1294" i="2"/>
  <c r="H1293" i="2"/>
  <c r="I1293" i="2" s="1"/>
  <c r="I1292" i="2"/>
  <c r="H1292" i="2"/>
  <c r="H1291" i="2"/>
  <c r="I1291" i="2" s="1"/>
  <c r="I1290" i="2"/>
  <c r="H1290" i="2"/>
  <c r="H1289" i="2"/>
  <c r="I1289" i="2" s="1"/>
  <c r="I1288" i="2"/>
  <c r="H1288" i="2"/>
  <c r="H1287" i="2"/>
  <c r="I1287" i="2" s="1"/>
  <c r="I1286" i="2"/>
  <c r="H1286" i="2"/>
  <c r="H1285" i="2"/>
  <c r="I1285" i="2" s="1"/>
  <c r="I1284" i="2"/>
  <c r="H1284" i="2"/>
  <c r="H1283" i="2"/>
  <c r="I1283" i="2" s="1"/>
  <c r="I1282" i="2"/>
  <c r="H1282" i="2"/>
  <c r="H1281" i="2"/>
  <c r="I1281" i="2" s="1"/>
  <c r="I1280" i="2"/>
  <c r="H1280" i="2"/>
  <c r="H1279" i="2"/>
  <c r="I1279" i="2" s="1"/>
  <c r="I1278" i="2"/>
  <c r="H1278" i="2"/>
  <c r="H1277" i="2"/>
  <c r="I1277" i="2" s="1"/>
  <c r="I1276" i="2"/>
  <c r="H1276" i="2"/>
  <c r="H1275" i="2"/>
  <c r="I1275" i="2" s="1"/>
  <c r="I1274" i="2"/>
  <c r="H1274" i="2"/>
  <c r="H1273" i="2"/>
  <c r="I1273" i="2" s="1"/>
  <c r="I1272" i="2"/>
  <c r="H1272" i="2"/>
  <c r="H1271" i="2"/>
  <c r="I1271" i="2" s="1"/>
  <c r="I1270" i="2"/>
  <c r="H1270" i="2"/>
  <c r="H1269" i="2"/>
  <c r="I1269" i="2" s="1"/>
  <c r="I1268" i="2"/>
  <c r="H1268" i="2"/>
  <c r="H1267" i="2"/>
  <c r="I1267" i="2" s="1"/>
  <c r="I1266" i="2"/>
  <c r="H1266" i="2"/>
  <c r="H1265" i="2"/>
  <c r="I1265" i="2" s="1"/>
  <c r="I1264" i="2"/>
  <c r="H1264" i="2"/>
  <c r="H1263" i="2"/>
  <c r="I1263" i="2" s="1"/>
  <c r="I1262" i="2"/>
  <c r="H1262" i="2"/>
  <c r="H1261" i="2"/>
  <c r="I1261" i="2" s="1"/>
  <c r="I1260" i="2"/>
  <c r="H1260" i="2"/>
  <c r="H1259" i="2"/>
  <c r="I1259" i="2" s="1"/>
  <c r="I1258" i="2"/>
  <c r="H1258" i="2"/>
  <c r="H1257" i="2"/>
  <c r="I1257" i="2" s="1"/>
  <c r="I1256" i="2"/>
  <c r="H1256" i="2"/>
  <c r="H1255" i="2"/>
  <c r="I1255" i="2" s="1"/>
  <c r="I1254" i="2"/>
  <c r="H1254" i="2"/>
  <c r="H1253" i="2"/>
  <c r="I1253" i="2" s="1"/>
  <c r="I1252" i="2"/>
  <c r="H1252" i="2"/>
  <c r="H1251" i="2"/>
  <c r="I1251" i="2" s="1"/>
  <c r="I1250" i="2"/>
  <c r="H1250" i="2"/>
  <c r="H1249" i="2"/>
  <c r="I1249" i="2" s="1"/>
  <c r="I1248" i="2"/>
  <c r="H1248" i="2"/>
  <c r="H1247" i="2"/>
  <c r="I1247" i="2" s="1"/>
  <c r="I1246" i="2"/>
  <c r="H1246" i="2"/>
  <c r="H1245" i="2"/>
  <c r="I1245" i="2" s="1"/>
  <c r="I1244" i="2"/>
  <c r="H1244" i="2"/>
  <c r="H1243" i="2"/>
  <c r="I1243" i="2" s="1"/>
  <c r="I1242" i="2"/>
  <c r="H1242" i="2"/>
  <c r="H1241" i="2"/>
  <c r="I1241" i="2" s="1"/>
  <c r="I1240" i="2"/>
  <c r="H1240" i="2"/>
  <c r="H1239" i="2"/>
  <c r="I1239" i="2" s="1"/>
  <c r="I1238" i="2"/>
  <c r="H1238" i="2"/>
  <c r="H1237" i="2"/>
  <c r="I1237" i="2" s="1"/>
  <c r="I1236" i="2"/>
  <c r="H1236" i="2"/>
  <c r="H1235" i="2"/>
  <c r="I1235" i="2" s="1"/>
  <c r="I1234" i="2"/>
  <c r="H1234" i="2"/>
  <c r="H1233" i="2"/>
  <c r="I1233" i="2" s="1"/>
  <c r="I1232" i="2"/>
  <c r="H1232" i="2"/>
  <c r="H1231" i="2"/>
  <c r="I1231" i="2" s="1"/>
  <c r="I1230" i="2"/>
  <c r="H1230" i="2"/>
  <c r="H1229" i="2"/>
  <c r="I1229" i="2" s="1"/>
  <c r="I1228" i="2"/>
  <c r="H1228" i="2"/>
  <c r="H1227" i="2"/>
  <c r="I1227" i="2" s="1"/>
  <c r="I1226" i="2"/>
  <c r="H1226" i="2"/>
  <c r="H1225" i="2"/>
  <c r="I1225" i="2" s="1"/>
  <c r="I1224" i="2"/>
  <c r="H1224" i="2"/>
  <c r="H1223" i="2"/>
  <c r="I1223" i="2" s="1"/>
  <c r="I1222" i="2"/>
  <c r="H1222" i="2"/>
  <c r="H1221" i="2"/>
  <c r="I1221" i="2" s="1"/>
  <c r="I1220" i="2"/>
  <c r="H1220" i="2"/>
  <c r="H1219" i="2"/>
  <c r="I1219" i="2" s="1"/>
  <c r="I1218" i="2"/>
  <c r="H1218" i="2"/>
  <c r="H1217" i="2"/>
  <c r="I1217" i="2" s="1"/>
  <c r="I1216" i="2"/>
  <c r="H1216" i="2"/>
  <c r="H1215" i="2"/>
  <c r="I1215" i="2" s="1"/>
  <c r="I1214" i="2"/>
  <c r="H1214" i="2"/>
  <c r="H1213" i="2"/>
  <c r="I1213" i="2" s="1"/>
  <c r="I1212" i="2"/>
  <c r="H1212" i="2"/>
  <c r="H1211" i="2"/>
  <c r="I1211" i="2" s="1"/>
  <c r="I1210" i="2"/>
  <c r="H1210" i="2"/>
  <c r="H1209" i="2"/>
  <c r="I1209" i="2" s="1"/>
  <c r="I1208" i="2"/>
  <c r="H1208" i="2"/>
  <c r="H1207" i="2"/>
  <c r="I1207" i="2" s="1"/>
  <c r="I1206" i="2"/>
  <c r="H1206" i="2"/>
  <c r="H1205" i="2"/>
  <c r="I1205" i="2" s="1"/>
  <c r="I1204" i="2"/>
  <c r="H1204" i="2"/>
  <c r="H1203" i="2"/>
  <c r="I1203" i="2" s="1"/>
  <c r="I1202" i="2"/>
  <c r="H1202" i="2"/>
  <c r="H1201" i="2"/>
  <c r="I1201" i="2" s="1"/>
  <c r="I1200" i="2"/>
  <c r="H1200" i="2"/>
  <c r="H1199" i="2"/>
  <c r="I1199" i="2" s="1"/>
  <c r="I1198" i="2"/>
  <c r="H1198" i="2"/>
  <c r="H1197" i="2"/>
  <c r="I1197" i="2" s="1"/>
  <c r="I1196" i="2"/>
  <c r="H1196" i="2"/>
  <c r="H1195" i="2"/>
  <c r="I1195" i="2" s="1"/>
  <c r="I1194" i="2"/>
  <c r="H1194" i="2"/>
  <c r="H1193" i="2"/>
  <c r="I1193" i="2" s="1"/>
  <c r="I1192" i="2"/>
  <c r="H1192" i="2"/>
  <c r="H1191" i="2"/>
  <c r="I1191" i="2" s="1"/>
  <c r="I1190" i="2"/>
  <c r="H1190" i="2"/>
  <c r="H1189" i="2"/>
  <c r="I1189" i="2" s="1"/>
  <c r="I1188" i="2"/>
  <c r="H1188" i="2"/>
  <c r="H1187" i="2"/>
  <c r="I1187" i="2" s="1"/>
  <c r="I1186" i="2"/>
  <c r="H1186" i="2"/>
  <c r="H1185" i="2"/>
  <c r="I1185" i="2" s="1"/>
  <c r="I1184" i="2"/>
  <c r="H1184" i="2"/>
  <c r="H1183" i="2"/>
  <c r="I1183" i="2" s="1"/>
  <c r="I1182" i="2"/>
  <c r="H1182" i="2"/>
  <c r="H1181" i="2"/>
  <c r="I1181" i="2" s="1"/>
  <c r="I1180" i="2"/>
  <c r="H1180" i="2"/>
  <c r="H1179" i="2"/>
  <c r="I1179" i="2" s="1"/>
  <c r="I1178" i="2"/>
  <c r="H1178" i="2"/>
  <c r="H1177" i="2"/>
  <c r="I1177" i="2" s="1"/>
  <c r="I1176" i="2"/>
  <c r="H1176" i="2"/>
  <c r="H1175" i="2"/>
  <c r="I1175" i="2" s="1"/>
  <c r="I1174" i="2"/>
  <c r="H1174" i="2"/>
  <c r="H1173" i="2"/>
  <c r="I1173" i="2" s="1"/>
  <c r="I1172" i="2"/>
  <c r="H1172" i="2"/>
  <c r="H1171" i="2"/>
  <c r="I1171" i="2" s="1"/>
  <c r="I1170" i="2"/>
  <c r="H1170" i="2"/>
  <c r="H1169" i="2"/>
  <c r="I1169" i="2" s="1"/>
  <c r="I1168" i="2"/>
  <c r="H1168" i="2"/>
  <c r="H1167" i="2"/>
  <c r="I1167" i="2" s="1"/>
  <c r="I1166" i="2"/>
  <c r="H1166" i="2"/>
  <c r="H1165" i="2"/>
  <c r="I1165" i="2" s="1"/>
  <c r="I1164" i="2"/>
  <c r="H1164" i="2"/>
  <c r="H1163" i="2"/>
  <c r="I1163" i="2" s="1"/>
  <c r="I1162" i="2"/>
  <c r="H1162" i="2"/>
  <c r="H1161" i="2"/>
  <c r="I1161" i="2" s="1"/>
  <c r="I1160" i="2"/>
  <c r="H1160" i="2"/>
  <c r="H1159" i="2"/>
  <c r="I1159" i="2" s="1"/>
  <c r="I1158" i="2"/>
  <c r="H1158" i="2"/>
  <c r="H1157" i="2"/>
  <c r="I1157" i="2" s="1"/>
  <c r="I1156" i="2"/>
  <c r="H1156" i="2"/>
  <c r="H1155" i="2"/>
  <c r="I1155" i="2" s="1"/>
  <c r="I1154" i="2"/>
  <c r="H1154" i="2"/>
  <c r="H1153" i="2"/>
  <c r="I1153" i="2" s="1"/>
  <c r="I1152" i="2"/>
  <c r="H1152" i="2"/>
  <c r="H1151" i="2"/>
  <c r="I1151" i="2" s="1"/>
  <c r="I1150" i="2"/>
  <c r="H1150" i="2"/>
  <c r="H1149" i="2"/>
  <c r="I1149" i="2" s="1"/>
  <c r="I1148" i="2"/>
  <c r="H1148" i="2"/>
  <c r="H1147" i="2"/>
  <c r="I1147" i="2" s="1"/>
  <c r="I1146" i="2"/>
  <c r="H1146" i="2"/>
  <c r="H1145" i="2"/>
  <c r="I1145" i="2" s="1"/>
  <c r="I1144" i="2"/>
  <c r="H1144" i="2"/>
  <c r="H1143" i="2"/>
  <c r="I1143" i="2" s="1"/>
  <c r="I1142" i="2"/>
  <c r="H1142" i="2"/>
  <c r="H1136" i="2"/>
  <c r="I1136" i="2" s="1"/>
  <c r="I1135" i="2"/>
  <c r="H1135" i="2"/>
  <c r="H1134" i="2"/>
  <c r="I1134" i="2" s="1"/>
  <c r="I1133" i="2"/>
  <c r="H1133" i="2"/>
  <c r="H1132" i="2"/>
  <c r="I1132" i="2" s="1"/>
  <c r="I1130" i="2"/>
  <c r="H1130" i="2"/>
  <c r="H1129" i="2"/>
  <c r="I1129" i="2" s="1"/>
  <c r="I1128" i="2"/>
  <c r="H1128" i="2"/>
  <c r="H1127" i="2"/>
  <c r="I1127" i="2" s="1"/>
  <c r="I1126" i="2"/>
  <c r="H1126" i="2"/>
  <c r="H1125" i="2"/>
  <c r="I1125" i="2" s="1"/>
  <c r="I1124" i="2"/>
  <c r="H1124" i="2"/>
  <c r="H1123" i="2"/>
  <c r="I1123" i="2" s="1"/>
  <c r="I1122" i="2"/>
  <c r="H1122" i="2"/>
  <c r="H1121" i="2"/>
  <c r="I1121" i="2" s="1"/>
  <c r="I1120" i="2"/>
  <c r="H1120" i="2"/>
  <c r="H1119" i="2"/>
  <c r="I1119" i="2" s="1"/>
  <c r="I1118" i="2"/>
  <c r="H1118" i="2"/>
  <c r="H1117" i="2"/>
  <c r="I1117" i="2" s="1"/>
  <c r="I1116" i="2"/>
  <c r="H1116" i="2"/>
  <c r="H1115" i="2"/>
  <c r="I1115" i="2" s="1"/>
  <c r="I1114" i="2"/>
  <c r="H1114" i="2"/>
  <c r="H1113" i="2"/>
  <c r="I1113" i="2" s="1"/>
  <c r="I1112" i="2"/>
  <c r="H1112" i="2"/>
  <c r="H1111" i="2"/>
  <c r="I1111" i="2" s="1"/>
  <c r="I1110" i="2"/>
  <c r="H1110" i="2"/>
  <c r="H1109" i="2"/>
  <c r="I1109" i="2" s="1"/>
  <c r="I1108" i="2"/>
  <c r="H1108" i="2"/>
  <c r="H1107" i="2"/>
  <c r="I1107" i="2" s="1"/>
  <c r="I1106" i="2"/>
  <c r="H1106" i="2"/>
  <c r="H1105" i="2"/>
  <c r="I1105" i="2" s="1"/>
  <c r="I1104" i="2"/>
  <c r="H1104" i="2"/>
  <c r="H1103" i="2"/>
  <c r="I1103" i="2" s="1"/>
  <c r="I1102" i="2"/>
  <c r="H1102" i="2"/>
  <c r="H1101" i="2"/>
  <c r="I1101" i="2" s="1"/>
  <c r="I1100" i="2"/>
  <c r="H1100" i="2"/>
  <c r="H1099" i="2"/>
  <c r="I1099" i="2" s="1"/>
  <c r="I1098" i="2"/>
  <c r="H1098" i="2"/>
  <c r="H1097" i="2"/>
  <c r="I1097" i="2" s="1"/>
  <c r="I1096" i="2"/>
  <c r="H1096" i="2"/>
  <c r="H1095" i="2"/>
  <c r="I1095" i="2" s="1"/>
  <c r="I1094" i="2"/>
  <c r="H1094" i="2"/>
  <c r="H1093" i="2"/>
  <c r="I1093" i="2" s="1"/>
  <c r="I1092" i="2"/>
  <c r="H1092" i="2"/>
  <c r="H1091" i="2"/>
  <c r="I1091" i="2" s="1"/>
  <c r="I1090" i="2"/>
  <c r="H1090" i="2"/>
  <c r="H1089" i="2"/>
  <c r="I1089" i="2" s="1"/>
  <c r="I1088" i="2"/>
  <c r="H1088" i="2"/>
  <c r="H1087" i="2"/>
  <c r="I1087" i="2" s="1"/>
  <c r="I1086" i="2"/>
  <c r="H1086" i="2"/>
  <c r="H1085" i="2"/>
  <c r="I1085" i="2" s="1"/>
  <c r="I1084" i="2"/>
  <c r="H1084" i="2"/>
  <c r="H1083" i="2"/>
  <c r="I1083" i="2" s="1"/>
  <c r="I1082" i="2"/>
  <c r="H1082" i="2"/>
  <c r="H1081" i="2"/>
  <c r="I1081" i="2" s="1"/>
  <c r="I1080" i="2"/>
  <c r="H1080" i="2"/>
  <c r="H1079" i="2"/>
  <c r="I1079" i="2" s="1"/>
  <c r="I1078" i="2"/>
  <c r="H1078" i="2"/>
  <c r="H1077" i="2"/>
  <c r="I1077" i="2" s="1"/>
  <c r="I1076" i="2"/>
  <c r="H1076" i="2"/>
  <c r="H1075" i="2"/>
  <c r="I1075" i="2" s="1"/>
  <c r="I1074" i="2"/>
  <c r="H1074" i="2"/>
  <c r="H1073" i="2"/>
  <c r="I1073" i="2" s="1"/>
  <c r="I1072" i="2"/>
  <c r="H1072" i="2"/>
  <c r="H1071" i="2"/>
  <c r="I1071" i="2" s="1"/>
  <c r="I1070" i="2"/>
  <c r="H1070" i="2"/>
  <c r="H1069" i="2"/>
  <c r="I1069" i="2" s="1"/>
  <c r="I1068" i="2"/>
  <c r="H1068" i="2"/>
  <c r="H1067" i="2"/>
  <c r="I1067" i="2" s="1"/>
  <c r="I1066" i="2"/>
  <c r="H1066" i="2"/>
  <c r="H1065" i="2"/>
  <c r="I1065" i="2" s="1"/>
  <c r="I1064" i="2"/>
  <c r="H1064" i="2"/>
  <c r="H1063" i="2"/>
  <c r="I1063" i="2" s="1"/>
  <c r="I1062" i="2"/>
  <c r="H1062" i="2"/>
  <c r="H1061" i="2"/>
  <c r="I1061" i="2" s="1"/>
  <c r="I1060" i="2"/>
  <c r="H1060" i="2"/>
  <c r="H1059" i="2"/>
  <c r="I1059" i="2" s="1"/>
  <c r="I1058" i="2"/>
  <c r="H1058" i="2"/>
  <c r="H1057" i="2"/>
  <c r="I1057" i="2" s="1"/>
  <c r="I1056" i="2"/>
  <c r="H1056" i="2"/>
  <c r="H1055" i="2"/>
  <c r="I1055" i="2" s="1"/>
  <c r="I1054" i="2"/>
  <c r="H1054" i="2"/>
  <c r="H1053" i="2"/>
  <c r="I1053" i="2" s="1"/>
  <c r="I1052" i="2"/>
  <c r="H1052" i="2"/>
  <c r="H1051" i="2"/>
  <c r="I1051" i="2" s="1"/>
  <c r="I1050" i="2"/>
  <c r="H1050" i="2"/>
  <c r="H1049" i="2"/>
  <c r="I1049" i="2" s="1"/>
  <c r="I1048" i="2"/>
  <c r="H1048" i="2"/>
  <c r="H1047" i="2"/>
  <c r="I1047" i="2" s="1"/>
  <c r="I1046" i="2"/>
  <c r="H1046" i="2"/>
  <c r="H1045" i="2"/>
  <c r="I1045" i="2" s="1"/>
  <c r="I1044" i="2"/>
  <c r="H1044" i="2"/>
  <c r="H1043" i="2"/>
  <c r="I1043" i="2" s="1"/>
  <c r="I1042" i="2"/>
  <c r="H1042" i="2"/>
  <c r="H1041" i="2"/>
  <c r="I1041" i="2" s="1"/>
  <c r="I1040" i="2"/>
  <c r="H1040" i="2"/>
  <c r="H1039" i="2"/>
  <c r="I1039" i="2" s="1"/>
  <c r="I1038" i="2"/>
  <c r="H1038" i="2"/>
  <c r="H1037" i="2"/>
  <c r="I1037" i="2" s="1"/>
  <c r="I1036" i="2"/>
  <c r="H1036" i="2"/>
  <c r="H1035" i="2"/>
  <c r="I1035" i="2" s="1"/>
  <c r="I1034" i="2"/>
  <c r="H1034" i="2"/>
  <c r="H1033" i="2"/>
  <c r="I1033" i="2" s="1"/>
  <c r="I1032" i="2"/>
  <c r="H1032" i="2"/>
  <c r="H1031" i="2"/>
  <c r="I1031" i="2" s="1"/>
  <c r="I1030" i="2"/>
  <c r="H1030" i="2"/>
  <c r="H1029" i="2"/>
  <c r="I1029" i="2" s="1"/>
  <c r="I1028" i="2"/>
  <c r="H1028" i="2"/>
  <c r="H1027" i="2"/>
  <c r="I1027" i="2" s="1"/>
  <c r="I1026" i="2"/>
  <c r="H1026" i="2"/>
  <c r="H1025" i="2"/>
  <c r="I1025" i="2" s="1"/>
  <c r="I1024" i="2"/>
  <c r="H1024" i="2"/>
  <c r="H1023" i="2"/>
  <c r="I1023" i="2" s="1"/>
  <c r="I1022" i="2"/>
  <c r="H1022" i="2"/>
  <c r="H1021" i="2"/>
  <c r="I1021" i="2" s="1"/>
  <c r="I1020" i="2"/>
  <c r="H1020" i="2"/>
  <c r="H1019" i="2"/>
  <c r="I1019" i="2" s="1"/>
  <c r="I1018" i="2"/>
  <c r="H1018" i="2"/>
  <c r="H1017" i="2"/>
  <c r="I1017" i="2" s="1"/>
  <c r="I1016" i="2"/>
  <c r="H1016" i="2"/>
  <c r="H1015" i="2"/>
  <c r="I1015" i="2" s="1"/>
  <c r="I1014" i="2"/>
  <c r="H1014" i="2"/>
  <c r="H1013" i="2"/>
  <c r="I1013" i="2" s="1"/>
  <c r="I1012" i="2"/>
  <c r="H1012" i="2"/>
  <c r="H1011" i="2"/>
  <c r="I1011" i="2" s="1"/>
  <c r="I1010" i="2"/>
  <c r="H1010" i="2"/>
  <c r="H1009" i="2"/>
  <c r="I1009" i="2" s="1"/>
  <c r="I1008" i="2"/>
  <c r="H1008" i="2"/>
  <c r="H1007" i="2"/>
  <c r="I1007" i="2" s="1"/>
  <c r="I1006" i="2"/>
  <c r="H1006" i="2"/>
  <c r="H1005" i="2"/>
  <c r="I1005" i="2" s="1"/>
  <c r="I1004" i="2"/>
  <c r="H1004" i="2"/>
  <c r="H1003" i="2"/>
  <c r="I1003" i="2" s="1"/>
  <c r="I1002" i="2"/>
  <c r="H1002" i="2"/>
  <c r="H1001" i="2"/>
  <c r="I1001" i="2" s="1"/>
  <c r="I1000" i="2"/>
  <c r="H1000" i="2"/>
  <c r="H999" i="2"/>
  <c r="I999" i="2" s="1"/>
  <c r="I998" i="2"/>
  <c r="H998" i="2"/>
  <c r="H997" i="2"/>
  <c r="I997" i="2" s="1"/>
  <c r="I996" i="2"/>
  <c r="H996" i="2"/>
  <c r="H995" i="2"/>
  <c r="I995" i="2" s="1"/>
  <c r="I994" i="2"/>
  <c r="H994" i="2"/>
  <c r="H993" i="2"/>
  <c r="I993" i="2" s="1"/>
  <c r="I992" i="2"/>
  <c r="H992" i="2"/>
  <c r="H991" i="2"/>
  <c r="I991" i="2" s="1"/>
  <c r="I990" i="2"/>
  <c r="H990" i="2"/>
  <c r="H989" i="2"/>
  <c r="I989" i="2" s="1"/>
  <c r="I988" i="2"/>
  <c r="H988" i="2"/>
  <c r="H987" i="2"/>
  <c r="I987" i="2" s="1"/>
  <c r="I986" i="2"/>
  <c r="H986" i="2"/>
  <c r="H985" i="2"/>
  <c r="I985" i="2" s="1"/>
  <c r="I984" i="2"/>
  <c r="H984" i="2"/>
  <c r="H983" i="2"/>
  <c r="I983" i="2" s="1"/>
  <c r="I982" i="2"/>
  <c r="H982" i="2"/>
  <c r="H981" i="2"/>
  <c r="I981" i="2" s="1"/>
  <c r="I980" i="2"/>
  <c r="H980" i="2"/>
  <c r="H979" i="2"/>
  <c r="I979" i="2" s="1"/>
  <c r="I978" i="2"/>
  <c r="H978" i="2"/>
  <c r="H977" i="2"/>
  <c r="I977" i="2" s="1"/>
  <c r="I976" i="2"/>
  <c r="H976" i="2"/>
  <c r="H975" i="2"/>
  <c r="I975" i="2" s="1"/>
  <c r="I974" i="2"/>
  <c r="H974" i="2"/>
  <c r="H973" i="2"/>
  <c r="I973" i="2" s="1"/>
  <c r="I972" i="2"/>
  <c r="H972" i="2"/>
  <c r="H971" i="2"/>
  <c r="I971" i="2" s="1"/>
  <c r="I970" i="2"/>
  <c r="H970" i="2"/>
  <c r="H969" i="2"/>
  <c r="I969" i="2" s="1"/>
  <c r="I968" i="2"/>
  <c r="H968" i="2"/>
  <c r="H967" i="2"/>
  <c r="I967" i="2" s="1"/>
  <c r="I966" i="2"/>
  <c r="H966" i="2"/>
  <c r="H965" i="2"/>
  <c r="I965" i="2" s="1"/>
  <c r="I964" i="2"/>
  <c r="H964" i="2"/>
  <c r="H963" i="2"/>
  <c r="I963" i="2" s="1"/>
  <c r="I962" i="2"/>
  <c r="H962" i="2"/>
  <c r="H961" i="2"/>
  <c r="I961" i="2" s="1"/>
  <c r="I960" i="2"/>
  <c r="H960" i="2"/>
  <c r="H959" i="2"/>
  <c r="I959" i="2" s="1"/>
  <c r="I958" i="2"/>
  <c r="H958" i="2"/>
  <c r="H957" i="2"/>
  <c r="I957" i="2" s="1"/>
  <c r="I956" i="2"/>
  <c r="H956" i="2"/>
  <c r="H955" i="2"/>
  <c r="I955" i="2" s="1"/>
  <c r="I954" i="2"/>
  <c r="H954" i="2"/>
  <c r="H953" i="2"/>
  <c r="I953" i="2" s="1"/>
  <c r="I952" i="2"/>
  <c r="H952" i="2"/>
  <c r="H951" i="2"/>
  <c r="I951" i="2" s="1"/>
  <c r="I950" i="2"/>
  <c r="H950" i="2"/>
  <c r="H949" i="2"/>
  <c r="I949" i="2" s="1"/>
  <c r="I948" i="2"/>
  <c r="H948" i="2"/>
  <c r="H947" i="2"/>
  <c r="I947" i="2" s="1"/>
  <c r="I946" i="2"/>
  <c r="H946" i="2"/>
  <c r="H945" i="2"/>
  <c r="I945" i="2" s="1"/>
  <c r="I944" i="2"/>
  <c r="H944" i="2"/>
  <c r="H943" i="2"/>
  <c r="I943" i="2" s="1"/>
  <c r="I942" i="2"/>
  <c r="H942" i="2"/>
  <c r="H941" i="2"/>
  <c r="I941" i="2" s="1"/>
  <c r="I940" i="2"/>
  <c r="H940" i="2"/>
  <c r="H939" i="2"/>
  <c r="I939" i="2" s="1"/>
  <c r="I938" i="2"/>
  <c r="H938" i="2"/>
  <c r="H937" i="2"/>
  <c r="I937" i="2" s="1"/>
  <c r="I936" i="2"/>
  <c r="H936" i="2"/>
  <c r="H935" i="2"/>
  <c r="I935" i="2" s="1"/>
  <c r="I934" i="2"/>
  <c r="H934" i="2"/>
  <c r="H933" i="2"/>
  <c r="I933" i="2" s="1"/>
  <c r="I932" i="2"/>
  <c r="H932" i="2"/>
  <c r="H931" i="2"/>
  <c r="I931" i="2" s="1"/>
  <c r="I930" i="2"/>
  <c r="H930" i="2"/>
  <c r="H929" i="2"/>
  <c r="I929" i="2" s="1"/>
  <c r="I928" i="2"/>
  <c r="H928" i="2"/>
  <c r="H927" i="2"/>
  <c r="I927" i="2" s="1"/>
  <c r="I926" i="2"/>
  <c r="H926" i="2"/>
  <c r="H925" i="2"/>
  <c r="I925" i="2" s="1"/>
  <c r="I924" i="2"/>
  <c r="H924" i="2"/>
  <c r="H923" i="2"/>
  <c r="I923" i="2" s="1"/>
  <c r="I922" i="2"/>
  <c r="H922" i="2"/>
  <c r="H921" i="2"/>
  <c r="I921" i="2" s="1"/>
  <c r="I920" i="2"/>
  <c r="H920" i="2"/>
  <c r="H919" i="2"/>
  <c r="I919" i="2" s="1"/>
  <c r="I918" i="2"/>
  <c r="H918" i="2"/>
  <c r="H917" i="2"/>
  <c r="I917" i="2" s="1"/>
  <c r="I916" i="2"/>
  <c r="H916" i="2"/>
  <c r="H915" i="2"/>
  <c r="I915" i="2" s="1"/>
  <c r="I914" i="2"/>
  <c r="H914" i="2"/>
  <c r="H913" i="2"/>
  <c r="I913" i="2" s="1"/>
  <c r="I912" i="2"/>
  <c r="H912" i="2"/>
  <c r="H911" i="2"/>
  <c r="I911" i="2" s="1"/>
  <c r="I910" i="2"/>
  <c r="H910" i="2"/>
  <c r="H909" i="2"/>
  <c r="I909" i="2" s="1"/>
  <c r="I908" i="2"/>
  <c r="H908" i="2"/>
  <c r="H907" i="2"/>
  <c r="I907" i="2" s="1"/>
  <c r="I906" i="2"/>
  <c r="H906" i="2"/>
  <c r="H905" i="2"/>
  <c r="I905" i="2" s="1"/>
  <c r="I904" i="2"/>
  <c r="H904" i="2"/>
  <c r="H903" i="2"/>
  <c r="I903" i="2" s="1"/>
  <c r="I902" i="2"/>
  <c r="H902" i="2"/>
  <c r="H901" i="2"/>
  <c r="I901" i="2" s="1"/>
  <c r="I900" i="2"/>
  <c r="H900" i="2"/>
  <c r="H899" i="2"/>
  <c r="I899" i="2" s="1"/>
  <c r="I898" i="2"/>
  <c r="H898" i="2"/>
  <c r="H897" i="2"/>
  <c r="I897" i="2" s="1"/>
  <c r="I896" i="2"/>
  <c r="H896" i="2"/>
  <c r="H895" i="2"/>
  <c r="I895" i="2" s="1"/>
  <c r="I894" i="2"/>
  <c r="H894" i="2"/>
  <c r="H893" i="2"/>
  <c r="I893" i="2" s="1"/>
  <c r="I892" i="2"/>
  <c r="H892" i="2"/>
  <c r="H891" i="2"/>
  <c r="I891" i="2" s="1"/>
  <c r="I890" i="2"/>
  <c r="H890" i="2"/>
  <c r="H889" i="2"/>
  <c r="I889" i="2" s="1"/>
  <c r="I888" i="2"/>
  <c r="H888" i="2"/>
  <c r="H887" i="2"/>
  <c r="I887" i="2" s="1"/>
  <c r="I886" i="2"/>
  <c r="H886" i="2"/>
  <c r="H885" i="2"/>
  <c r="I885" i="2" s="1"/>
  <c r="I884" i="2"/>
  <c r="H884" i="2"/>
  <c r="H883" i="2"/>
  <c r="I883" i="2" s="1"/>
  <c r="I882" i="2"/>
  <c r="H882" i="2"/>
  <c r="H881" i="2"/>
  <c r="I881" i="2" s="1"/>
  <c r="I880" i="2"/>
  <c r="H880" i="2"/>
  <c r="H879" i="2"/>
  <c r="I879" i="2" s="1"/>
  <c r="I878" i="2"/>
  <c r="H878" i="2"/>
  <c r="H877" i="2"/>
  <c r="I877" i="2" s="1"/>
  <c r="I876" i="2"/>
  <c r="H876" i="2"/>
  <c r="H875" i="2"/>
  <c r="I875" i="2" s="1"/>
  <c r="I874" i="2"/>
  <c r="H874" i="2"/>
  <c r="H873" i="2"/>
  <c r="I873" i="2" s="1"/>
  <c r="I872" i="2"/>
  <c r="H872" i="2"/>
  <c r="H871" i="2"/>
  <c r="I871" i="2" s="1"/>
  <c r="I870" i="2"/>
  <c r="H870" i="2"/>
  <c r="H869" i="2"/>
  <c r="I869" i="2" s="1"/>
  <c r="I868" i="2"/>
  <c r="H868" i="2"/>
  <c r="H867" i="2"/>
  <c r="I867" i="2" s="1"/>
  <c r="I866" i="2"/>
  <c r="H866" i="2"/>
  <c r="H865" i="2"/>
  <c r="I865" i="2" s="1"/>
  <c r="I864" i="2"/>
  <c r="H864" i="2"/>
  <c r="H863" i="2"/>
  <c r="I863" i="2" s="1"/>
  <c r="I862" i="2"/>
  <c r="H862" i="2"/>
  <c r="H861" i="2"/>
  <c r="I861" i="2" s="1"/>
  <c r="I860" i="2"/>
  <c r="H860" i="2"/>
  <c r="H859" i="2"/>
  <c r="I859" i="2" s="1"/>
  <c r="I858" i="2"/>
  <c r="H858" i="2"/>
  <c r="H857" i="2"/>
  <c r="I857" i="2" s="1"/>
  <c r="I856" i="2"/>
  <c r="H856" i="2"/>
  <c r="H855" i="2"/>
  <c r="I855" i="2" s="1"/>
  <c r="I854" i="2"/>
  <c r="H854" i="2"/>
  <c r="H853" i="2"/>
  <c r="I853" i="2" s="1"/>
  <c r="I852" i="2"/>
  <c r="H852" i="2"/>
  <c r="H851" i="2"/>
  <c r="I851" i="2" s="1"/>
  <c r="I850" i="2"/>
  <c r="H850" i="2"/>
  <c r="H849" i="2"/>
  <c r="I849" i="2" s="1"/>
  <c r="I848" i="2"/>
  <c r="H848" i="2"/>
  <c r="H847" i="2"/>
  <c r="I847" i="2" s="1"/>
  <c r="I846" i="2"/>
  <c r="H846" i="2"/>
  <c r="H845" i="2"/>
  <c r="I845" i="2" s="1"/>
  <c r="I844" i="2"/>
  <c r="H844" i="2"/>
  <c r="H843" i="2"/>
  <c r="I843" i="2" s="1"/>
  <c r="I842" i="2"/>
  <c r="H842" i="2"/>
  <c r="H841" i="2"/>
  <c r="I841" i="2" s="1"/>
  <c r="I840" i="2"/>
  <c r="H840" i="2"/>
  <c r="H839" i="2"/>
  <c r="I839" i="2" s="1"/>
  <c r="I838" i="2"/>
  <c r="H838" i="2"/>
  <c r="H837" i="2"/>
  <c r="I837" i="2" s="1"/>
  <c r="I836" i="2"/>
  <c r="H836" i="2"/>
  <c r="H835" i="2"/>
  <c r="I835" i="2" s="1"/>
  <c r="I834" i="2"/>
  <c r="H834" i="2"/>
  <c r="H833" i="2"/>
  <c r="I833" i="2" s="1"/>
  <c r="I832" i="2"/>
  <c r="H832" i="2"/>
  <c r="H831" i="2"/>
  <c r="I831" i="2" s="1"/>
  <c r="I830" i="2"/>
  <c r="H830" i="2"/>
  <c r="H829" i="2"/>
  <c r="I829" i="2" s="1"/>
  <c r="I828" i="2"/>
  <c r="H828" i="2"/>
  <c r="H827" i="2"/>
  <c r="I827" i="2" s="1"/>
  <c r="I826" i="2"/>
  <c r="H826" i="2"/>
  <c r="H825" i="2"/>
  <c r="I825" i="2" s="1"/>
  <c r="I824" i="2"/>
  <c r="H824" i="2"/>
  <c r="H823" i="2"/>
  <c r="I823" i="2" s="1"/>
  <c r="I822" i="2"/>
  <c r="H822" i="2"/>
  <c r="H821" i="2"/>
  <c r="I821" i="2" s="1"/>
  <c r="I820" i="2"/>
  <c r="H820" i="2"/>
  <c r="H819" i="2"/>
  <c r="I819" i="2" s="1"/>
  <c r="I818" i="2"/>
  <c r="H818" i="2"/>
  <c r="H817" i="2"/>
  <c r="I817" i="2" s="1"/>
  <c r="I816" i="2"/>
  <c r="H816" i="2"/>
  <c r="H815" i="2"/>
  <c r="I815" i="2" s="1"/>
  <c r="I814" i="2"/>
  <c r="H814" i="2"/>
  <c r="H813" i="2"/>
  <c r="I813" i="2" s="1"/>
  <c r="I812" i="2"/>
  <c r="H812" i="2"/>
  <c r="H811" i="2"/>
  <c r="I811" i="2" s="1"/>
  <c r="I810" i="2"/>
  <c r="H810" i="2"/>
  <c r="H809" i="2"/>
  <c r="I809" i="2" s="1"/>
  <c r="I808" i="2"/>
  <c r="H808" i="2"/>
  <c r="H807" i="2"/>
  <c r="I807" i="2" s="1"/>
  <c r="I806" i="2"/>
  <c r="H806" i="2"/>
  <c r="H805" i="2"/>
  <c r="I805" i="2" s="1"/>
  <c r="I804" i="2"/>
  <c r="H804" i="2"/>
  <c r="H803" i="2"/>
  <c r="I803" i="2" s="1"/>
  <c r="I802" i="2"/>
  <c r="H802" i="2"/>
  <c r="H801" i="2"/>
  <c r="I801" i="2" s="1"/>
  <c r="I800" i="2"/>
  <c r="H800" i="2"/>
  <c r="H799" i="2"/>
  <c r="I799" i="2" s="1"/>
  <c r="I798" i="2"/>
  <c r="H798" i="2"/>
  <c r="H797" i="2"/>
  <c r="I797" i="2" s="1"/>
  <c r="I796" i="2"/>
  <c r="H796" i="2"/>
  <c r="H795" i="2"/>
  <c r="I795" i="2" s="1"/>
  <c r="I794" i="2"/>
  <c r="H794" i="2"/>
  <c r="H793" i="2"/>
  <c r="I793" i="2" s="1"/>
  <c r="I792" i="2"/>
  <c r="H792" i="2"/>
  <c r="H791" i="2"/>
  <c r="I791" i="2" s="1"/>
  <c r="I790" i="2"/>
  <c r="H790" i="2"/>
  <c r="H789" i="2"/>
  <c r="I789" i="2" s="1"/>
  <c r="I788" i="2"/>
  <c r="H788" i="2"/>
  <c r="H787" i="2"/>
  <c r="I787" i="2" s="1"/>
  <c r="I786" i="2"/>
  <c r="H786" i="2"/>
  <c r="H785" i="2"/>
  <c r="I785" i="2" s="1"/>
  <c r="I784" i="2"/>
  <c r="H784" i="2"/>
  <c r="H783" i="2"/>
  <c r="I783" i="2" s="1"/>
  <c r="I782" i="2"/>
  <c r="H782" i="2"/>
  <c r="H781" i="2"/>
  <c r="I781" i="2" s="1"/>
  <c r="I780" i="2"/>
  <c r="H780" i="2"/>
  <c r="H779" i="2"/>
  <c r="I779" i="2" s="1"/>
  <c r="I778" i="2"/>
  <c r="H778" i="2"/>
  <c r="H777" i="2"/>
  <c r="I777" i="2" s="1"/>
  <c r="I776" i="2"/>
  <c r="H776" i="2"/>
  <c r="H775" i="2"/>
  <c r="I775" i="2" s="1"/>
  <c r="I774" i="2"/>
  <c r="H774" i="2"/>
  <c r="H773" i="2"/>
  <c r="I773" i="2" s="1"/>
  <c r="I772" i="2"/>
  <c r="H772" i="2"/>
  <c r="H771" i="2"/>
  <c r="I771" i="2" s="1"/>
  <c r="I770" i="2"/>
  <c r="H770" i="2"/>
  <c r="H769" i="2"/>
  <c r="I769" i="2" s="1"/>
  <c r="I768" i="2"/>
  <c r="H768" i="2"/>
  <c r="H767" i="2"/>
  <c r="I767" i="2" s="1"/>
  <c r="I766" i="2"/>
  <c r="H766" i="2"/>
  <c r="H765" i="2"/>
  <c r="I765" i="2" s="1"/>
  <c r="I764" i="2"/>
  <c r="H764" i="2"/>
  <c r="H763" i="2"/>
  <c r="I763" i="2" s="1"/>
  <c r="I762" i="2"/>
  <c r="H762" i="2"/>
  <c r="H761" i="2"/>
  <c r="I761" i="2" s="1"/>
  <c r="I760" i="2"/>
  <c r="H760" i="2"/>
  <c r="H759" i="2"/>
  <c r="I759" i="2" s="1"/>
  <c r="I758" i="2"/>
  <c r="H758" i="2"/>
  <c r="H757" i="2"/>
  <c r="I757" i="2" s="1"/>
  <c r="I756" i="2"/>
  <c r="H756" i="2"/>
  <c r="H755" i="2"/>
  <c r="I755" i="2" s="1"/>
  <c r="I754" i="2"/>
  <c r="H754" i="2"/>
  <c r="H753" i="2"/>
  <c r="I753" i="2" s="1"/>
  <c r="I752" i="2"/>
  <c r="H752" i="2"/>
  <c r="H751" i="2"/>
  <c r="I751" i="2" s="1"/>
  <c r="I750" i="2"/>
  <c r="H750" i="2"/>
  <c r="H749" i="2"/>
  <c r="I749" i="2" s="1"/>
  <c r="I748" i="2"/>
  <c r="H748" i="2"/>
  <c r="H747" i="2"/>
  <c r="I747" i="2" s="1"/>
  <c r="I746" i="2"/>
  <c r="H746" i="2"/>
  <c r="H745" i="2"/>
  <c r="I745" i="2" s="1"/>
  <c r="I744" i="2"/>
  <c r="H744" i="2"/>
  <c r="H743" i="2"/>
  <c r="I743" i="2" s="1"/>
  <c r="I742" i="2"/>
  <c r="H742" i="2"/>
  <c r="H741" i="2"/>
  <c r="I741" i="2" s="1"/>
  <c r="I740" i="2"/>
  <c r="H740" i="2"/>
  <c r="H739" i="2"/>
  <c r="I739" i="2" s="1"/>
  <c r="I738" i="2"/>
  <c r="H738" i="2"/>
  <c r="H737" i="2"/>
  <c r="I737" i="2" s="1"/>
  <c r="I736" i="2"/>
  <c r="H736" i="2"/>
  <c r="H735" i="2"/>
  <c r="I735" i="2" s="1"/>
  <c r="I734" i="2"/>
  <c r="H734" i="2"/>
  <c r="H733" i="2"/>
  <c r="I733" i="2" s="1"/>
  <c r="I732" i="2"/>
  <c r="H732" i="2"/>
  <c r="H731" i="2"/>
  <c r="I731" i="2" s="1"/>
  <c r="I730" i="2"/>
  <c r="H730" i="2"/>
  <c r="H729" i="2"/>
  <c r="I729" i="2" s="1"/>
  <c r="I728" i="2"/>
  <c r="H728" i="2"/>
  <c r="H727" i="2"/>
  <c r="I727" i="2" s="1"/>
  <c r="I726" i="2"/>
  <c r="H726" i="2"/>
  <c r="H725" i="2"/>
  <c r="I725" i="2" s="1"/>
  <c r="I724" i="2"/>
  <c r="H724" i="2"/>
  <c r="H723" i="2"/>
  <c r="I723" i="2" s="1"/>
  <c r="I722" i="2"/>
  <c r="H722" i="2"/>
  <c r="H721" i="2"/>
  <c r="I721" i="2" s="1"/>
  <c r="I720" i="2"/>
  <c r="H720" i="2"/>
  <c r="H719" i="2"/>
  <c r="I719" i="2" s="1"/>
  <c r="I718" i="2"/>
  <c r="H718" i="2"/>
  <c r="H717" i="2"/>
  <c r="I717" i="2" s="1"/>
  <c r="I716" i="2"/>
  <c r="H716" i="2"/>
  <c r="H715" i="2"/>
  <c r="I715" i="2" s="1"/>
  <c r="I714" i="2"/>
  <c r="H714" i="2"/>
  <c r="H713" i="2"/>
  <c r="I713" i="2" s="1"/>
  <c r="I712" i="2"/>
  <c r="H712" i="2"/>
  <c r="H711" i="2"/>
  <c r="I711" i="2" s="1"/>
  <c r="I710" i="2"/>
  <c r="H710" i="2"/>
  <c r="H709" i="2"/>
  <c r="I709" i="2" s="1"/>
  <c r="I708" i="2"/>
  <c r="H708" i="2"/>
  <c r="H707" i="2"/>
  <c r="I707" i="2" s="1"/>
  <c r="I706" i="2"/>
  <c r="H706" i="2"/>
  <c r="H705" i="2"/>
  <c r="I705" i="2" s="1"/>
  <c r="I704" i="2"/>
  <c r="H704" i="2"/>
  <c r="H703" i="2"/>
  <c r="I703" i="2" s="1"/>
  <c r="I702" i="2"/>
  <c r="H702" i="2"/>
  <c r="H701" i="2"/>
  <c r="I701" i="2" s="1"/>
  <c r="I700" i="2"/>
  <c r="H700" i="2"/>
  <c r="H699" i="2"/>
  <c r="I699" i="2" s="1"/>
  <c r="I698" i="2"/>
  <c r="H698" i="2"/>
  <c r="H697" i="2"/>
  <c r="I697" i="2" s="1"/>
  <c r="I696" i="2"/>
  <c r="H696" i="2"/>
  <c r="H695" i="2"/>
  <c r="I695" i="2" s="1"/>
  <c r="I694" i="2"/>
  <c r="H694" i="2"/>
  <c r="H693" i="2"/>
  <c r="I693" i="2" s="1"/>
  <c r="I692" i="2"/>
  <c r="H692" i="2"/>
  <c r="H691" i="2"/>
  <c r="I691" i="2" s="1"/>
  <c r="I690" i="2"/>
  <c r="H690" i="2"/>
  <c r="H689" i="2"/>
  <c r="I689" i="2" s="1"/>
  <c r="I688" i="2"/>
  <c r="H688" i="2"/>
  <c r="H687" i="2"/>
  <c r="I687" i="2" s="1"/>
  <c r="I686" i="2"/>
  <c r="H686" i="2"/>
  <c r="H685" i="2"/>
  <c r="I685" i="2" s="1"/>
  <c r="I684" i="2"/>
  <c r="H684" i="2"/>
  <c r="H683" i="2"/>
  <c r="I683" i="2" s="1"/>
  <c r="I682" i="2"/>
  <c r="H682" i="2"/>
  <c r="H681" i="2"/>
  <c r="I681" i="2" s="1"/>
  <c r="I680" i="2"/>
  <c r="H680" i="2"/>
  <c r="H679" i="2"/>
  <c r="I679" i="2" s="1"/>
  <c r="I678" i="2"/>
  <c r="H678" i="2"/>
  <c r="H677" i="2"/>
  <c r="I677" i="2" s="1"/>
  <c r="I676" i="2"/>
  <c r="H676" i="2"/>
  <c r="H675" i="2"/>
  <c r="I675" i="2" s="1"/>
  <c r="I674" i="2"/>
  <c r="H674" i="2"/>
  <c r="H673" i="2"/>
  <c r="I673" i="2" s="1"/>
  <c r="I672" i="2"/>
  <c r="H672" i="2"/>
  <c r="H671" i="2"/>
  <c r="I671" i="2" s="1"/>
  <c r="I670" i="2"/>
  <c r="H670" i="2"/>
  <c r="H669" i="2"/>
  <c r="I669" i="2" s="1"/>
  <c r="I668" i="2"/>
  <c r="H668" i="2"/>
  <c r="H667" i="2"/>
  <c r="I667" i="2" s="1"/>
  <c r="I666" i="2"/>
  <c r="H666" i="2"/>
  <c r="H665" i="2"/>
  <c r="I665" i="2" s="1"/>
  <c r="I664" i="2"/>
  <c r="H664" i="2"/>
  <c r="H663" i="2"/>
  <c r="I663" i="2" s="1"/>
  <c r="I662" i="2"/>
  <c r="H662" i="2"/>
  <c r="H661" i="2"/>
  <c r="I661" i="2" s="1"/>
  <c r="I660" i="2"/>
  <c r="H660" i="2"/>
  <c r="H659" i="2"/>
  <c r="I659" i="2" s="1"/>
  <c r="I658" i="2"/>
  <c r="H658" i="2"/>
  <c r="H657" i="2"/>
  <c r="I657" i="2" s="1"/>
  <c r="I656" i="2"/>
  <c r="H656" i="2"/>
  <c r="H655" i="2"/>
  <c r="I655" i="2" s="1"/>
  <c r="I654" i="2"/>
  <c r="H654" i="2"/>
  <c r="H653" i="2"/>
  <c r="I653" i="2" s="1"/>
  <c r="I652" i="2"/>
  <c r="H652" i="2"/>
  <c r="H651" i="2"/>
  <c r="I651" i="2" s="1"/>
  <c r="I650" i="2"/>
  <c r="H650" i="2"/>
  <c r="H649" i="2"/>
  <c r="I649" i="2" s="1"/>
  <c r="I648" i="2"/>
  <c r="H648" i="2"/>
  <c r="H647" i="2"/>
  <c r="I647" i="2" s="1"/>
  <c r="I646" i="2"/>
  <c r="H646" i="2"/>
  <c r="H645" i="2"/>
  <c r="I645" i="2" s="1"/>
  <c r="I644" i="2"/>
  <c r="H644" i="2"/>
  <c r="H643" i="2"/>
  <c r="I643" i="2" s="1"/>
  <c r="I642" i="2"/>
  <c r="H642" i="2"/>
  <c r="H641" i="2"/>
  <c r="I641" i="2" s="1"/>
  <c r="I640" i="2"/>
  <c r="H640" i="2"/>
  <c r="H639" i="2"/>
  <c r="I639" i="2" s="1"/>
  <c r="I638" i="2"/>
  <c r="H638" i="2"/>
  <c r="H637" i="2"/>
  <c r="I637" i="2" s="1"/>
  <c r="I636" i="2"/>
  <c r="H636" i="2"/>
  <c r="H635" i="2"/>
  <c r="I635" i="2" s="1"/>
  <c r="I634" i="2"/>
  <c r="H634" i="2"/>
  <c r="H633" i="2"/>
  <c r="I633" i="2" s="1"/>
  <c r="I632" i="2"/>
  <c r="H632" i="2"/>
  <c r="H631" i="2"/>
  <c r="I631" i="2" s="1"/>
  <c r="I630" i="2"/>
  <c r="H630" i="2"/>
  <c r="H629" i="2"/>
  <c r="I629" i="2" s="1"/>
  <c r="I628" i="2"/>
  <c r="H628" i="2"/>
  <c r="H627" i="2"/>
  <c r="I627" i="2" s="1"/>
  <c r="I626" i="2"/>
  <c r="H626" i="2"/>
  <c r="H625" i="2"/>
  <c r="I625" i="2" s="1"/>
  <c r="I624" i="2"/>
  <c r="H624" i="2"/>
  <c r="H623" i="2"/>
  <c r="I623" i="2" s="1"/>
  <c r="I622" i="2"/>
  <c r="H622" i="2"/>
  <c r="H621" i="2"/>
  <c r="I621" i="2" s="1"/>
  <c r="I620" i="2"/>
  <c r="H620" i="2"/>
  <c r="H619" i="2"/>
  <c r="I619" i="2" s="1"/>
  <c r="I618" i="2"/>
  <c r="H618" i="2"/>
  <c r="H617" i="2"/>
  <c r="I617" i="2" s="1"/>
  <c r="I616" i="2"/>
  <c r="H616" i="2"/>
  <c r="H615" i="2"/>
  <c r="I615" i="2" s="1"/>
  <c r="I614" i="2"/>
  <c r="H614" i="2"/>
  <c r="H613" i="2"/>
  <c r="I613" i="2" s="1"/>
  <c r="I612" i="2"/>
  <c r="H612" i="2"/>
  <c r="H611" i="2"/>
  <c r="I611" i="2" s="1"/>
  <c r="I610" i="2"/>
  <c r="H610" i="2"/>
  <c r="H609" i="2"/>
  <c r="I609" i="2" s="1"/>
  <c r="I608" i="2"/>
  <c r="H608" i="2"/>
  <c r="H607" i="2"/>
  <c r="I607" i="2" s="1"/>
  <c r="I606" i="2"/>
  <c r="H606" i="2"/>
  <c r="H605" i="2"/>
  <c r="I605" i="2" s="1"/>
  <c r="I604" i="2"/>
  <c r="H604" i="2"/>
  <c r="H603" i="2"/>
  <c r="I603" i="2" s="1"/>
  <c r="I602" i="2"/>
  <c r="H602" i="2"/>
  <c r="H601" i="2"/>
  <c r="I601" i="2" s="1"/>
  <c r="I600" i="2"/>
  <c r="H600" i="2"/>
  <c r="H599" i="2"/>
  <c r="I599" i="2" s="1"/>
  <c r="I598" i="2"/>
  <c r="H598" i="2"/>
  <c r="H597" i="2"/>
  <c r="I597" i="2" s="1"/>
  <c r="I596" i="2"/>
  <c r="H596" i="2"/>
  <c r="H595" i="2"/>
  <c r="I595" i="2" s="1"/>
  <c r="I594" i="2"/>
  <c r="H594" i="2"/>
  <c r="H593" i="2"/>
  <c r="I593" i="2" s="1"/>
  <c r="I592" i="2"/>
  <c r="H592" i="2"/>
  <c r="H591" i="2"/>
  <c r="I591" i="2" s="1"/>
  <c r="I590" i="2"/>
  <c r="H590" i="2"/>
  <c r="H589" i="2"/>
  <c r="I589" i="2" s="1"/>
  <c r="I588" i="2"/>
  <c r="H588" i="2"/>
  <c r="H587" i="2"/>
  <c r="I587" i="2" s="1"/>
  <c r="I586" i="2"/>
  <c r="H586" i="2"/>
  <c r="H585" i="2"/>
  <c r="I585" i="2" s="1"/>
  <c r="I584" i="2"/>
  <c r="H584" i="2"/>
  <c r="H583" i="2"/>
  <c r="I583" i="2" s="1"/>
  <c r="I582" i="2"/>
  <c r="H582" i="2"/>
  <c r="H581" i="2"/>
  <c r="I581" i="2" s="1"/>
  <c r="I580" i="2"/>
  <c r="H580" i="2"/>
  <c r="H579" i="2"/>
  <c r="I579" i="2" s="1"/>
  <c r="I578" i="2"/>
  <c r="H578" i="2"/>
  <c r="H577" i="2"/>
  <c r="I577" i="2" s="1"/>
  <c r="I576" i="2"/>
  <c r="H576" i="2"/>
  <c r="H575" i="2"/>
  <c r="I575" i="2" s="1"/>
  <c r="I574" i="2"/>
  <c r="H574" i="2"/>
  <c r="H573" i="2"/>
  <c r="I573" i="2" s="1"/>
  <c r="I572" i="2"/>
  <c r="H572" i="2"/>
  <c r="H571" i="2"/>
  <c r="I571" i="2" s="1"/>
  <c r="I570" i="2"/>
  <c r="H570" i="2"/>
  <c r="H568" i="2"/>
  <c r="I568" i="2" s="1"/>
  <c r="I567" i="2"/>
  <c r="H567" i="2"/>
  <c r="H566" i="2"/>
  <c r="I566" i="2" s="1"/>
  <c r="I565" i="2"/>
  <c r="H565" i="2"/>
  <c r="H564" i="2"/>
  <c r="I564" i="2" s="1"/>
  <c r="I563" i="2"/>
  <c r="H563" i="2"/>
  <c r="H562" i="2"/>
  <c r="I562" i="2" s="1"/>
  <c r="I561" i="2"/>
  <c r="H561" i="2"/>
  <c r="H560" i="2"/>
  <c r="I560" i="2" s="1"/>
  <c r="I559" i="2"/>
  <c r="H559" i="2"/>
  <c r="H558" i="2"/>
  <c r="I558" i="2" s="1"/>
  <c r="I557" i="2"/>
  <c r="H557" i="2"/>
  <c r="H556" i="2"/>
  <c r="I556" i="2" s="1"/>
  <c r="I555" i="2"/>
  <c r="H555" i="2"/>
  <c r="H554" i="2"/>
  <c r="I554" i="2" s="1"/>
  <c r="I553" i="2"/>
  <c r="H553" i="2"/>
  <c r="H552" i="2"/>
  <c r="I552" i="2" s="1"/>
  <c r="I551" i="2"/>
  <c r="H551" i="2"/>
  <c r="H550" i="2"/>
  <c r="I550" i="2" s="1"/>
  <c r="I549" i="2"/>
  <c r="H549" i="2"/>
  <c r="H548" i="2"/>
  <c r="I548" i="2" s="1"/>
  <c r="I547" i="2"/>
  <c r="H547" i="2"/>
  <c r="H546" i="2"/>
  <c r="I546" i="2" s="1"/>
  <c r="I545" i="2"/>
  <c r="H545" i="2"/>
  <c r="H544" i="2"/>
  <c r="I544" i="2" s="1"/>
  <c r="I543" i="2"/>
  <c r="H543" i="2"/>
  <c r="H542" i="2"/>
  <c r="I542" i="2" s="1"/>
  <c r="I541" i="2"/>
  <c r="H541" i="2"/>
  <c r="H540" i="2"/>
  <c r="I540" i="2" s="1"/>
  <c r="I539" i="2"/>
  <c r="H539" i="2"/>
  <c r="H538" i="2"/>
  <c r="I538" i="2" s="1"/>
  <c r="I537" i="2"/>
  <c r="H537" i="2"/>
  <c r="H536" i="2"/>
  <c r="I536" i="2" s="1"/>
  <c r="I535" i="2"/>
  <c r="H535" i="2"/>
  <c r="H534" i="2"/>
  <c r="I534" i="2" s="1"/>
  <c r="I533" i="2"/>
  <c r="H533" i="2"/>
  <c r="H532" i="2"/>
  <c r="I532" i="2" s="1"/>
  <c r="I531" i="2"/>
  <c r="H531" i="2"/>
  <c r="H530" i="2"/>
  <c r="I530" i="2" s="1"/>
  <c r="I529" i="2"/>
  <c r="H529" i="2"/>
  <c r="H528" i="2"/>
  <c r="I528" i="2" s="1"/>
  <c r="I527" i="2"/>
  <c r="H527" i="2"/>
  <c r="H526" i="2"/>
  <c r="I526" i="2" s="1"/>
  <c r="I525" i="2"/>
  <c r="H525" i="2"/>
  <c r="H524" i="2"/>
  <c r="I524" i="2" s="1"/>
  <c r="I523" i="2"/>
  <c r="H523" i="2"/>
  <c r="H522" i="2"/>
  <c r="I522" i="2" s="1"/>
  <c r="I521" i="2"/>
  <c r="H521" i="2"/>
  <c r="H520" i="2"/>
  <c r="I520" i="2" s="1"/>
  <c r="I519" i="2"/>
  <c r="H519" i="2"/>
  <c r="H518" i="2"/>
  <c r="I518" i="2" s="1"/>
  <c r="I517" i="2"/>
  <c r="H517" i="2"/>
  <c r="H516" i="2"/>
  <c r="I516" i="2" s="1"/>
  <c r="I515" i="2"/>
  <c r="H515" i="2"/>
  <c r="H514" i="2"/>
  <c r="I514" i="2" s="1"/>
  <c r="I513" i="2"/>
  <c r="H513" i="2"/>
  <c r="H512" i="2"/>
  <c r="I512" i="2" s="1"/>
  <c r="I511" i="2"/>
  <c r="H511" i="2"/>
  <c r="H510" i="2"/>
  <c r="I510" i="2" s="1"/>
  <c r="I509" i="2"/>
  <c r="H509" i="2"/>
  <c r="H508" i="2"/>
  <c r="I508" i="2" s="1"/>
  <c r="I507" i="2"/>
  <c r="H507" i="2"/>
  <c r="H506" i="2"/>
  <c r="I506" i="2" s="1"/>
  <c r="I505" i="2"/>
  <c r="H505" i="2"/>
  <c r="H504" i="2"/>
  <c r="I504" i="2" s="1"/>
  <c r="I503" i="2"/>
  <c r="H503" i="2"/>
  <c r="H502" i="2"/>
  <c r="I502" i="2" s="1"/>
  <c r="I501" i="2"/>
  <c r="H501" i="2"/>
  <c r="H500" i="2"/>
  <c r="I500" i="2" s="1"/>
  <c r="I499" i="2"/>
  <c r="H499" i="2"/>
  <c r="H498" i="2"/>
  <c r="I498" i="2" s="1"/>
  <c r="I497" i="2"/>
  <c r="H497" i="2"/>
  <c r="H496" i="2"/>
  <c r="I496" i="2" s="1"/>
  <c r="I495" i="2"/>
  <c r="H495" i="2"/>
  <c r="H494" i="2"/>
  <c r="I494" i="2" s="1"/>
  <c r="I493" i="2"/>
  <c r="H493" i="2"/>
  <c r="H492" i="2"/>
  <c r="I492" i="2" s="1"/>
  <c r="I491" i="2"/>
  <c r="H491" i="2"/>
  <c r="H490" i="2"/>
  <c r="I490" i="2" s="1"/>
  <c r="I489" i="2"/>
  <c r="H489" i="2"/>
  <c r="H488" i="2"/>
  <c r="I488" i="2" s="1"/>
  <c r="I487" i="2"/>
  <c r="H487" i="2"/>
  <c r="H486" i="2"/>
  <c r="I486" i="2" s="1"/>
  <c r="I485" i="2"/>
  <c r="H485" i="2"/>
  <c r="H484" i="2"/>
  <c r="I484" i="2" s="1"/>
  <c r="I483" i="2"/>
  <c r="H483" i="2"/>
  <c r="H482" i="2"/>
  <c r="I482" i="2" s="1"/>
  <c r="I481" i="2"/>
  <c r="H481" i="2"/>
  <c r="H480" i="2"/>
  <c r="I480" i="2" s="1"/>
  <c r="I479" i="2"/>
  <c r="H479" i="2"/>
  <c r="H478" i="2"/>
  <c r="I478" i="2" s="1"/>
  <c r="I477" i="2"/>
  <c r="H477" i="2"/>
  <c r="H476" i="2"/>
  <c r="I476" i="2" s="1"/>
  <c r="I475" i="2"/>
  <c r="H475" i="2"/>
  <c r="H474" i="2"/>
  <c r="I474" i="2" s="1"/>
  <c r="I473" i="2"/>
  <c r="H473" i="2"/>
  <c r="H472" i="2"/>
  <c r="I472" i="2" s="1"/>
  <c r="I471" i="2"/>
  <c r="H471" i="2"/>
  <c r="H470" i="2"/>
  <c r="I470" i="2" s="1"/>
  <c r="I469" i="2"/>
  <c r="H469" i="2"/>
  <c r="H468" i="2"/>
  <c r="I468" i="2" s="1"/>
  <c r="I467" i="2"/>
  <c r="H467" i="2"/>
  <c r="H466" i="2"/>
  <c r="I466" i="2" s="1"/>
  <c r="I465" i="2"/>
  <c r="H465" i="2"/>
  <c r="H464" i="2"/>
  <c r="I464" i="2" s="1"/>
  <c r="I463" i="2"/>
  <c r="H463" i="2"/>
  <c r="H462" i="2"/>
  <c r="I462" i="2" s="1"/>
  <c r="I461" i="2"/>
  <c r="H461" i="2"/>
  <c r="H460" i="2"/>
  <c r="I460" i="2" s="1"/>
  <c r="I459" i="2"/>
  <c r="H459" i="2"/>
  <c r="H458" i="2"/>
  <c r="I458" i="2" s="1"/>
  <c r="I457" i="2"/>
  <c r="H457" i="2"/>
  <c r="H456" i="2"/>
  <c r="I456" i="2" s="1"/>
  <c r="I455" i="2"/>
  <c r="H455" i="2"/>
  <c r="H454" i="2"/>
  <c r="I454" i="2" s="1"/>
  <c r="I453" i="2"/>
  <c r="H453" i="2"/>
  <c r="H452" i="2"/>
  <c r="I452" i="2" s="1"/>
  <c r="I451" i="2"/>
  <c r="H451" i="2"/>
  <c r="H450" i="2"/>
  <c r="I450" i="2" s="1"/>
  <c r="I449" i="2"/>
  <c r="H449" i="2"/>
  <c r="H448" i="2"/>
  <c r="I448" i="2" s="1"/>
  <c r="I447" i="2"/>
  <c r="H447" i="2"/>
  <c r="H446" i="2"/>
  <c r="I446" i="2" s="1"/>
  <c r="I445" i="2"/>
  <c r="H445" i="2"/>
  <c r="H444" i="2"/>
  <c r="I444" i="2" s="1"/>
  <c r="I443" i="2"/>
  <c r="H443" i="2"/>
  <c r="H442" i="2"/>
  <c r="I442" i="2" s="1"/>
  <c r="I441" i="2"/>
  <c r="H441" i="2"/>
  <c r="H440" i="2"/>
  <c r="I440" i="2" s="1"/>
  <c r="I439" i="2"/>
  <c r="H439" i="2"/>
  <c r="H438" i="2"/>
  <c r="I438" i="2" s="1"/>
  <c r="I437" i="2"/>
  <c r="H437" i="2"/>
  <c r="H436" i="2"/>
  <c r="I436" i="2" s="1"/>
  <c r="I435" i="2"/>
  <c r="H435" i="2"/>
  <c r="H434" i="2"/>
  <c r="I434" i="2" s="1"/>
  <c r="I433" i="2"/>
  <c r="H433" i="2"/>
  <c r="H432" i="2"/>
  <c r="I432" i="2" s="1"/>
  <c r="I431" i="2"/>
  <c r="H431" i="2"/>
  <c r="H430" i="2"/>
  <c r="I430" i="2" s="1"/>
  <c r="I429" i="2"/>
  <c r="H429" i="2"/>
  <c r="H428" i="2"/>
  <c r="I428" i="2" s="1"/>
  <c r="I427" i="2"/>
  <c r="H427" i="2"/>
  <c r="H426" i="2"/>
  <c r="I426" i="2" s="1"/>
  <c r="I425" i="2"/>
  <c r="H425" i="2"/>
  <c r="H424" i="2"/>
  <c r="I424" i="2" s="1"/>
  <c r="I423" i="2"/>
  <c r="H423" i="2"/>
  <c r="H422" i="2"/>
  <c r="I422" i="2" s="1"/>
  <c r="I421" i="2"/>
  <c r="H421" i="2"/>
  <c r="H420" i="2"/>
  <c r="I420" i="2" s="1"/>
  <c r="I419" i="2"/>
  <c r="H419" i="2"/>
  <c r="H418" i="2"/>
  <c r="I418" i="2" s="1"/>
  <c r="I417" i="2"/>
  <c r="H417" i="2"/>
  <c r="H416" i="2"/>
  <c r="I416" i="2" s="1"/>
  <c r="I415" i="2"/>
  <c r="H415" i="2"/>
  <c r="H414" i="2"/>
  <c r="I414" i="2" s="1"/>
  <c r="I413" i="2"/>
  <c r="H413" i="2"/>
  <c r="H412" i="2"/>
  <c r="I412" i="2" s="1"/>
  <c r="I411" i="2"/>
  <c r="H411" i="2"/>
  <c r="H410" i="2"/>
  <c r="I410" i="2" s="1"/>
  <c r="I409" i="2"/>
  <c r="H409" i="2"/>
  <c r="H408" i="2"/>
  <c r="I408" i="2" s="1"/>
  <c r="I407" i="2"/>
  <c r="H407" i="2"/>
  <c r="H406" i="2"/>
  <c r="I406" i="2" s="1"/>
  <c r="I405" i="2"/>
  <c r="H405" i="2"/>
  <c r="H404" i="2"/>
  <c r="I404" i="2" s="1"/>
  <c r="I403" i="2"/>
  <c r="H403" i="2"/>
  <c r="H402" i="2"/>
  <c r="I402" i="2" s="1"/>
  <c r="I401" i="2"/>
  <c r="H401" i="2"/>
  <c r="H400" i="2"/>
  <c r="I400" i="2" s="1"/>
  <c r="I399" i="2"/>
  <c r="H399" i="2"/>
  <c r="H398" i="2"/>
  <c r="I398" i="2" s="1"/>
  <c r="I397" i="2"/>
  <c r="H397" i="2"/>
  <c r="H396" i="2"/>
  <c r="I396" i="2" s="1"/>
  <c r="I395" i="2"/>
  <c r="H395" i="2"/>
  <c r="H394" i="2"/>
  <c r="I394" i="2" s="1"/>
  <c r="I393" i="2"/>
  <c r="H393" i="2"/>
  <c r="H392" i="2"/>
  <c r="I392" i="2" s="1"/>
  <c r="I391" i="2"/>
  <c r="H391" i="2"/>
  <c r="H390" i="2"/>
  <c r="I390" i="2" s="1"/>
  <c r="I389" i="2"/>
  <c r="H389" i="2"/>
  <c r="H388" i="2"/>
  <c r="I388" i="2" s="1"/>
  <c r="I387" i="2"/>
  <c r="H387" i="2"/>
  <c r="H386" i="2"/>
  <c r="I386" i="2" s="1"/>
  <c r="I385" i="2"/>
  <c r="H385" i="2"/>
  <c r="H384" i="2"/>
  <c r="I384" i="2" s="1"/>
  <c r="I383" i="2"/>
  <c r="H383" i="2"/>
  <c r="H382" i="2"/>
  <c r="I382" i="2" s="1"/>
  <c r="I381" i="2"/>
  <c r="H381" i="2"/>
  <c r="H380" i="2"/>
  <c r="I380" i="2" s="1"/>
  <c r="I379" i="2"/>
  <c r="H379" i="2"/>
  <c r="H378" i="2"/>
  <c r="I378" i="2" s="1"/>
  <c r="I377" i="2"/>
  <c r="H377" i="2"/>
  <c r="H376" i="2"/>
  <c r="I376" i="2" s="1"/>
  <c r="I375" i="2"/>
  <c r="H375" i="2"/>
  <c r="H374" i="2"/>
  <c r="I374" i="2" s="1"/>
  <c r="I373" i="2"/>
  <c r="H373" i="2"/>
  <c r="H372" i="2"/>
  <c r="I372" i="2" s="1"/>
  <c r="I371" i="2"/>
  <c r="H371" i="2"/>
  <c r="H370" i="2"/>
  <c r="I370" i="2" s="1"/>
  <c r="I369" i="2"/>
  <c r="H369" i="2"/>
  <c r="H368" i="2"/>
  <c r="I368" i="2" s="1"/>
  <c r="I367" i="2"/>
  <c r="H367" i="2"/>
  <c r="H366" i="2"/>
  <c r="I366" i="2" s="1"/>
  <c r="I365" i="2"/>
  <c r="H365" i="2"/>
  <c r="H364" i="2"/>
  <c r="I364" i="2" s="1"/>
  <c r="I363" i="2"/>
  <c r="H363" i="2"/>
  <c r="H362" i="2"/>
  <c r="I362" i="2" s="1"/>
  <c r="I361" i="2"/>
  <c r="H361" i="2"/>
  <c r="H360" i="2"/>
  <c r="I360" i="2" s="1"/>
  <c r="I359" i="2"/>
  <c r="H359" i="2"/>
  <c r="H358" i="2"/>
  <c r="I358" i="2" s="1"/>
  <c r="I357" i="2"/>
  <c r="H357" i="2"/>
  <c r="H356" i="2"/>
  <c r="I356" i="2" s="1"/>
  <c r="I355" i="2"/>
  <c r="H355" i="2"/>
  <c r="H354" i="2"/>
  <c r="I354" i="2" s="1"/>
  <c r="I353" i="2"/>
  <c r="H353" i="2"/>
  <c r="H352" i="2"/>
  <c r="I352" i="2" s="1"/>
  <c r="I351" i="2"/>
  <c r="H351" i="2"/>
  <c r="H350" i="2"/>
  <c r="I350" i="2" s="1"/>
  <c r="I349" i="2"/>
  <c r="H349" i="2"/>
  <c r="H348" i="2"/>
  <c r="I348" i="2" s="1"/>
  <c r="I347" i="2"/>
  <c r="H347" i="2"/>
  <c r="H346" i="2"/>
  <c r="I346" i="2" s="1"/>
  <c r="I345" i="2"/>
  <c r="H345" i="2"/>
  <c r="H344" i="2"/>
  <c r="I344" i="2" s="1"/>
  <c r="I343" i="2"/>
  <c r="H343" i="2"/>
  <c r="H342" i="2"/>
  <c r="I342" i="2" s="1"/>
  <c r="I341" i="2"/>
  <c r="H341" i="2"/>
  <c r="H340" i="2"/>
  <c r="I340" i="2" s="1"/>
  <c r="I339" i="2"/>
  <c r="H339" i="2"/>
  <c r="H338" i="2"/>
  <c r="I338" i="2" s="1"/>
  <c r="I337" i="2"/>
  <c r="H337" i="2"/>
  <c r="H336" i="2"/>
  <c r="I336" i="2" s="1"/>
  <c r="I335" i="2"/>
  <c r="H335" i="2"/>
  <c r="H334" i="2"/>
  <c r="I334" i="2" s="1"/>
  <c r="I333" i="2"/>
  <c r="H333" i="2"/>
  <c r="H332" i="2"/>
  <c r="I332" i="2" s="1"/>
  <c r="I331" i="2"/>
  <c r="H331" i="2"/>
  <c r="H330" i="2"/>
  <c r="I330" i="2" s="1"/>
  <c r="I329" i="2"/>
  <c r="H329" i="2"/>
  <c r="H328" i="2"/>
  <c r="I328" i="2" s="1"/>
  <c r="I327" i="2"/>
  <c r="H327" i="2"/>
  <c r="H326" i="2"/>
  <c r="I326" i="2" s="1"/>
  <c r="I325" i="2"/>
  <c r="H325" i="2"/>
  <c r="H324" i="2"/>
  <c r="I324" i="2" s="1"/>
  <c r="I323" i="2"/>
  <c r="H323" i="2"/>
  <c r="H322" i="2"/>
  <c r="I322" i="2" s="1"/>
  <c r="I321" i="2"/>
  <c r="H321" i="2"/>
  <c r="H320" i="2"/>
  <c r="I320" i="2" s="1"/>
  <c r="I319" i="2"/>
  <c r="H319" i="2"/>
  <c r="H318" i="2"/>
  <c r="I318" i="2" s="1"/>
  <c r="I317" i="2"/>
  <c r="H317" i="2"/>
  <c r="H316" i="2"/>
  <c r="I316" i="2" s="1"/>
  <c r="I315" i="2"/>
  <c r="H315" i="2"/>
  <c r="H314" i="2"/>
  <c r="I314" i="2" s="1"/>
  <c r="I313" i="2"/>
  <c r="H313" i="2"/>
  <c r="H312" i="2"/>
  <c r="I312" i="2" s="1"/>
  <c r="I311" i="2"/>
  <c r="H311" i="2"/>
  <c r="H310" i="2"/>
  <c r="I310" i="2" s="1"/>
  <c r="I309" i="2"/>
  <c r="H309" i="2"/>
  <c r="H308" i="2"/>
  <c r="I308" i="2" s="1"/>
  <c r="I307" i="2"/>
  <c r="H307" i="2"/>
  <c r="H306" i="2"/>
  <c r="I306" i="2" s="1"/>
  <c r="I305" i="2"/>
  <c r="H305" i="2"/>
  <c r="H304" i="2"/>
  <c r="I304" i="2" s="1"/>
  <c r="I303" i="2"/>
  <c r="H303" i="2"/>
  <c r="H302" i="2"/>
  <c r="I302" i="2" s="1"/>
  <c r="I301" i="2"/>
  <c r="H301" i="2"/>
  <c r="H300" i="2"/>
  <c r="I300" i="2" s="1"/>
  <c r="I299" i="2"/>
  <c r="H299" i="2"/>
  <c r="H298" i="2"/>
  <c r="I298" i="2" s="1"/>
  <c r="I297" i="2"/>
  <c r="H297" i="2"/>
  <c r="H296" i="2"/>
  <c r="I296" i="2" s="1"/>
  <c r="I295" i="2"/>
  <c r="H295" i="2"/>
  <c r="H294" i="2"/>
  <c r="I294" i="2" s="1"/>
  <c r="I293" i="2"/>
  <c r="H293" i="2"/>
  <c r="H292" i="2"/>
  <c r="I292" i="2" s="1"/>
  <c r="I291" i="2"/>
  <c r="H291" i="2"/>
  <c r="H290" i="2"/>
  <c r="I290" i="2" s="1"/>
  <c r="I289" i="2"/>
  <c r="H289" i="2"/>
  <c r="H288" i="2"/>
  <c r="I288" i="2" s="1"/>
  <c r="I287" i="2"/>
  <c r="H287" i="2"/>
  <c r="H286" i="2"/>
  <c r="I286" i="2" s="1"/>
  <c r="I285" i="2"/>
  <c r="H285" i="2"/>
  <c r="H284" i="2"/>
  <c r="I284" i="2" s="1"/>
  <c r="I283" i="2"/>
  <c r="H283" i="2"/>
  <c r="H282" i="2"/>
  <c r="I282" i="2" s="1"/>
  <c r="I281" i="2"/>
  <c r="H281" i="2"/>
  <c r="H280" i="2"/>
  <c r="I280" i="2" s="1"/>
  <c r="I279" i="2"/>
  <c r="H279" i="2"/>
  <c r="H278" i="2"/>
  <c r="I278" i="2" s="1"/>
  <c r="I277" i="2"/>
  <c r="H277" i="2"/>
  <c r="H276" i="2"/>
  <c r="I276" i="2" s="1"/>
  <c r="I275" i="2"/>
  <c r="H275" i="2"/>
  <c r="H274" i="2"/>
  <c r="I274" i="2" s="1"/>
  <c r="I273" i="2"/>
  <c r="H273" i="2"/>
  <c r="H272" i="2"/>
  <c r="I272" i="2" s="1"/>
  <c r="I271" i="2"/>
  <c r="H271" i="2"/>
  <c r="H270" i="2"/>
  <c r="I270" i="2" s="1"/>
  <c r="I269" i="2"/>
  <c r="H269" i="2"/>
  <c r="H268" i="2"/>
  <c r="I268" i="2" s="1"/>
  <c r="I267" i="2"/>
  <c r="H267" i="2"/>
  <c r="H266" i="2"/>
  <c r="I266" i="2" s="1"/>
  <c r="I265" i="2"/>
  <c r="H265" i="2"/>
  <c r="H264" i="2"/>
  <c r="I264" i="2" s="1"/>
  <c r="I263" i="2"/>
  <c r="H263" i="2"/>
  <c r="H262" i="2"/>
  <c r="I262" i="2" s="1"/>
  <c r="I261" i="2"/>
  <c r="H261" i="2"/>
  <c r="H260" i="2"/>
  <c r="I260" i="2" s="1"/>
  <c r="I259" i="2"/>
  <c r="H259" i="2"/>
  <c r="H258" i="2"/>
  <c r="I258" i="2" s="1"/>
  <c r="I257" i="2"/>
  <c r="H257" i="2"/>
  <c r="H256" i="2"/>
  <c r="I256" i="2" s="1"/>
  <c r="I255" i="2"/>
  <c r="H255" i="2"/>
  <c r="H254" i="2"/>
  <c r="I254" i="2" s="1"/>
  <c r="I253" i="2"/>
  <c r="H253" i="2"/>
  <c r="H252" i="2"/>
  <c r="I252" i="2" s="1"/>
  <c r="I251" i="2"/>
  <c r="H251" i="2"/>
  <c r="H250" i="2"/>
  <c r="I250" i="2" s="1"/>
  <c r="I249" i="2"/>
  <c r="H249" i="2"/>
  <c r="H248" i="2"/>
  <c r="I248" i="2" s="1"/>
  <c r="I247" i="2"/>
  <c r="H247" i="2"/>
  <c r="H246" i="2"/>
  <c r="I246" i="2" s="1"/>
  <c r="I245" i="2"/>
  <c r="H245" i="2"/>
  <c r="H244" i="2"/>
  <c r="I244" i="2" s="1"/>
  <c r="I243" i="2"/>
  <c r="H243" i="2"/>
  <c r="H242" i="2"/>
  <c r="I242" i="2" s="1"/>
  <c r="I241" i="2"/>
  <c r="H241" i="2"/>
  <c r="H240" i="2"/>
  <c r="I240" i="2" s="1"/>
  <c r="I239" i="2"/>
  <c r="H239" i="2"/>
  <c r="H238" i="2"/>
  <c r="I238" i="2" s="1"/>
  <c r="I237" i="2"/>
  <c r="H237" i="2"/>
  <c r="H236" i="2"/>
  <c r="I236" i="2" s="1"/>
  <c r="I235" i="2"/>
  <c r="H235" i="2"/>
  <c r="H234" i="2"/>
  <c r="I234" i="2" s="1"/>
  <c r="I233" i="2"/>
  <c r="H233" i="2"/>
  <c r="H232" i="2"/>
  <c r="I232" i="2" s="1"/>
  <c r="I231" i="2"/>
  <c r="H231" i="2"/>
  <c r="H230" i="2"/>
  <c r="I230" i="2" s="1"/>
  <c r="I229" i="2"/>
  <c r="H229" i="2"/>
  <c r="H228" i="2"/>
  <c r="I228" i="2" s="1"/>
  <c r="I227" i="2"/>
  <c r="H227" i="2"/>
  <c r="H226" i="2"/>
  <c r="I226" i="2" s="1"/>
  <c r="I225" i="2"/>
  <c r="H225" i="2"/>
  <c r="H224" i="2"/>
  <c r="I224" i="2" s="1"/>
  <c r="I223" i="2"/>
  <c r="H223" i="2"/>
  <c r="H222" i="2"/>
  <c r="I222" i="2" s="1"/>
  <c r="I221" i="2"/>
  <c r="H221" i="2"/>
  <c r="H220" i="2"/>
  <c r="I220" i="2" s="1"/>
  <c r="I219" i="2"/>
  <c r="H219" i="2"/>
  <c r="H218" i="2"/>
  <c r="I218" i="2" s="1"/>
  <c r="I217" i="2"/>
  <c r="H217" i="2"/>
  <c r="H216" i="2"/>
  <c r="I216" i="2" s="1"/>
  <c r="I215" i="2"/>
  <c r="H215" i="2"/>
  <c r="H214" i="2"/>
  <c r="I214" i="2" s="1"/>
  <c r="I213" i="2"/>
  <c r="H213" i="2"/>
  <c r="H212" i="2"/>
  <c r="I212" i="2" s="1"/>
  <c r="I211" i="2"/>
  <c r="H211" i="2"/>
  <c r="H210" i="2"/>
  <c r="I210" i="2" s="1"/>
  <c r="I209" i="2"/>
  <c r="H209" i="2"/>
  <c r="H208" i="2"/>
  <c r="I208" i="2" s="1"/>
  <c r="I207" i="2"/>
  <c r="H207" i="2"/>
  <c r="H206" i="2"/>
  <c r="I206" i="2" s="1"/>
  <c r="I205" i="2"/>
  <c r="H205" i="2"/>
  <c r="H204" i="2"/>
  <c r="I204" i="2" s="1"/>
  <c r="I203" i="2"/>
  <c r="H203" i="2"/>
  <c r="H202" i="2"/>
  <c r="I202" i="2" s="1"/>
  <c r="I201" i="2"/>
  <c r="H201" i="2"/>
  <c r="H200" i="2"/>
  <c r="I200" i="2" s="1"/>
  <c r="I199" i="2"/>
  <c r="H199" i="2"/>
  <c r="H198" i="2"/>
  <c r="I198" i="2" s="1"/>
  <c r="I197" i="2"/>
  <c r="H197" i="2"/>
  <c r="H196" i="2"/>
  <c r="I196" i="2" s="1"/>
  <c r="I195" i="2"/>
  <c r="H195" i="2"/>
  <c r="H194" i="2"/>
  <c r="I194" i="2" s="1"/>
  <c r="I193" i="2"/>
  <c r="H193" i="2"/>
  <c r="H192" i="2"/>
  <c r="I192" i="2" s="1"/>
  <c r="I191" i="2"/>
  <c r="H191" i="2"/>
  <c r="H190" i="2"/>
  <c r="I190" i="2" s="1"/>
  <c r="I189" i="2"/>
  <c r="H189" i="2"/>
  <c r="H188" i="2"/>
  <c r="I188" i="2" s="1"/>
  <c r="I187" i="2"/>
  <c r="H187" i="2"/>
  <c r="H186" i="2"/>
  <c r="I186" i="2" s="1"/>
  <c r="I185" i="2"/>
  <c r="H185" i="2"/>
  <c r="H184" i="2"/>
  <c r="I184" i="2" s="1"/>
  <c r="I183" i="2"/>
  <c r="H183" i="2"/>
  <c r="H182" i="2"/>
  <c r="I182" i="2" s="1"/>
  <c r="I181" i="2"/>
  <c r="H181" i="2"/>
  <c r="H180" i="2"/>
  <c r="I180" i="2" s="1"/>
  <c r="I179" i="2"/>
  <c r="H179" i="2"/>
  <c r="H178" i="2"/>
  <c r="I178" i="2" s="1"/>
  <c r="I177" i="2"/>
  <c r="H177" i="2"/>
  <c r="H176" i="2"/>
  <c r="I176" i="2" s="1"/>
  <c r="I175" i="2"/>
  <c r="H175" i="2"/>
  <c r="H174" i="2"/>
  <c r="I174" i="2" s="1"/>
  <c r="I173" i="2"/>
  <c r="H173" i="2"/>
  <c r="H172" i="2"/>
  <c r="I172" i="2" s="1"/>
  <c r="I166" i="2"/>
  <c r="H166" i="2"/>
  <c r="H165" i="2"/>
  <c r="I165" i="2" s="1"/>
  <c r="I164" i="2"/>
  <c r="H164" i="2"/>
  <c r="H163" i="2"/>
  <c r="I163" i="2" s="1"/>
  <c r="I162" i="2"/>
  <c r="H162" i="2"/>
  <c r="H161" i="2"/>
  <c r="I161" i="2" s="1"/>
  <c r="I160" i="2"/>
  <c r="H160" i="2"/>
  <c r="H159" i="2"/>
  <c r="I159" i="2" s="1"/>
  <c r="I158" i="2"/>
  <c r="H158" i="2"/>
  <c r="H157" i="2"/>
  <c r="I157" i="2" s="1"/>
  <c r="I156" i="2"/>
  <c r="H156" i="2"/>
  <c r="H155" i="2"/>
  <c r="I155" i="2" s="1"/>
  <c r="I154" i="2"/>
  <c r="H154" i="2"/>
  <c r="H153" i="2"/>
  <c r="I153" i="2" s="1"/>
  <c r="I152" i="2"/>
  <c r="H152" i="2"/>
  <c r="H151" i="2"/>
  <c r="I151" i="2" s="1"/>
  <c r="I150" i="2"/>
  <c r="H150" i="2"/>
  <c r="H149" i="2"/>
  <c r="I149" i="2" s="1"/>
  <c r="I148" i="2"/>
  <c r="H148" i="2"/>
  <c r="H147" i="2"/>
  <c r="I147" i="2" s="1"/>
  <c r="I146" i="2"/>
  <c r="H146" i="2"/>
  <c r="H145" i="2"/>
  <c r="I145" i="2" s="1"/>
  <c r="I144" i="2"/>
  <c r="H144" i="2"/>
  <c r="H143" i="2"/>
  <c r="I143" i="2" s="1"/>
  <c r="I142" i="2"/>
  <c r="H142" i="2"/>
  <c r="H141" i="2"/>
  <c r="I141" i="2" s="1"/>
  <c r="I140" i="2"/>
  <c r="H140" i="2"/>
  <c r="H139" i="2"/>
  <c r="I139" i="2" s="1"/>
  <c r="I138" i="2"/>
  <c r="H138" i="2"/>
  <c r="H137" i="2"/>
  <c r="I137" i="2" s="1"/>
  <c r="I136" i="2"/>
  <c r="H136" i="2"/>
  <c r="H135" i="2"/>
  <c r="I135" i="2" s="1"/>
  <c r="I134" i="2"/>
  <c r="H134" i="2"/>
  <c r="H133" i="2"/>
  <c r="I133" i="2" s="1"/>
  <c r="I132" i="2"/>
  <c r="H132" i="2"/>
  <c r="H131" i="2"/>
  <c r="I131" i="2" s="1"/>
  <c r="I130" i="2"/>
  <c r="H130" i="2"/>
  <c r="H129" i="2"/>
  <c r="I129" i="2" s="1"/>
  <c r="I128" i="2"/>
  <c r="H128" i="2"/>
  <c r="H127" i="2"/>
  <c r="I127" i="2" s="1"/>
  <c r="I126" i="2"/>
  <c r="H126" i="2"/>
  <c r="H125" i="2"/>
  <c r="I125" i="2" s="1"/>
  <c r="I124" i="2"/>
  <c r="H124" i="2"/>
  <c r="H123" i="2"/>
  <c r="I123" i="2" s="1"/>
  <c r="I122" i="2"/>
  <c r="H122" i="2"/>
  <c r="H121" i="2"/>
  <c r="I121" i="2" s="1"/>
  <c r="I120" i="2"/>
  <c r="H120" i="2"/>
  <c r="H119" i="2"/>
  <c r="I119" i="2" s="1"/>
  <c r="I118" i="2"/>
  <c r="H118" i="2"/>
  <c r="H117" i="2"/>
  <c r="I117" i="2" s="1"/>
  <c r="I116" i="2"/>
  <c r="H116" i="2"/>
  <c r="H115" i="2"/>
  <c r="I115" i="2" s="1"/>
  <c r="I114" i="2"/>
  <c r="H114" i="2"/>
  <c r="H113" i="2"/>
  <c r="I113" i="2" s="1"/>
  <c r="I112" i="2"/>
  <c r="H112" i="2"/>
  <c r="H111" i="2"/>
  <c r="I111" i="2" s="1"/>
  <c r="I110" i="2"/>
  <c r="H110" i="2"/>
  <c r="H109" i="2"/>
  <c r="I109" i="2" s="1"/>
  <c r="I108" i="2"/>
  <c r="H108" i="2"/>
  <c r="H107" i="2"/>
  <c r="I107" i="2" s="1"/>
  <c r="I106" i="2"/>
  <c r="H106" i="2"/>
  <c r="H105" i="2"/>
  <c r="I105" i="2" s="1"/>
  <c r="I104" i="2"/>
  <c r="H104" i="2"/>
  <c r="H103" i="2"/>
  <c r="I103" i="2" s="1"/>
  <c r="I102" i="2"/>
  <c r="H102" i="2"/>
  <c r="H101" i="2"/>
  <c r="I101" i="2" s="1"/>
  <c r="I100" i="2"/>
  <c r="H100" i="2"/>
  <c r="H99" i="2"/>
  <c r="I99" i="2" s="1"/>
  <c r="I98" i="2"/>
  <c r="H98" i="2"/>
  <c r="H97" i="2"/>
  <c r="I97" i="2" s="1"/>
  <c r="I96" i="2"/>
  <c r="H96" i="2"/>
  <c r="H95" i="2"/>
  <c r="I95" i="2" s="1"/>
  <c r="I94" i="2"/>
  <c r="H94" i="2"/>
  <c r="H93" i="2"/>
  <c r="I93" i="2" s="1"/>
  <c r="I92" i="2"/>
  <c r="H92" i="2"/>
  <c r="H91" i="2"/>
  <c r="I91" i="2" s="1"/>
  <c r="I90" i="2"/>
  <c r="H90" i="2"/>
  <c r="H89" i="2"/>
  <c r="I89" i="2" s="1"/>
  <c r="I88" i="2"/>
  <c r="H88" i="2"/>
  <c r="H87" i="2"/>
  <c r="I87" i="2" s="1"/>
  <c r="I86" i="2"/>
  <c r="H86" i="2"/>
  <c r="H85" i="2"/>
  <c r="I85" i="2" s="1"/>
  <c r="I84" i="2"/>
  <c r="H84" i="2"/>
  <c r="H83" i="2"/>
  <c r="I83" i="2" s="1"/>
  <c r="I82" i="2"/>
  <c r="H82" i="2"/>
  <c r="H81" i="2"/>
  <c r="I81" i="2" s="1"/>
  <c r="I80" i="2"/>
  <c r="H80" i="2"/>
  <c r="H79" i="2"/>
  <c r="I79" i="2" s="1"/>
  <c r="I78" i="2"/>
  <c r="H78" i="2"/>
  <c r="H77" i="2"/>
  <c r="I77" i="2" s="1"/>
  <c r="I76" i="2"/>
  <c r="H76" i="2"/>
  <c r="H75" i="2"/>
  <c r="I75" i="2" s="1"/>
  <c r="I74" i="2"/>
  <c r="H74" i="2"/>
  <c r="H73" i="2"/>
  <c r="I73" i="2" s="1"/>
  <c r="I72" i="2"/>
  <c r="H72" i="2"/>
  <c r="H71" i="2"/>
  <c r="I71" i="2" s="1"/>
  <c r="I70" i="2"/>
  <c r="H70" i="2"/>
  <c r="H69" i="2"/>
  <c r="I69" i="2" s="1"/>
  <c r="I68" i="2"/>
  <c r="H68" i="2"/>
  <c r="H67" i="2"/>
  <c r="I67" i="2" s="1"/>
  <c r="I66" i="2"/>
  <c r="H66" i="2"/>
  <c r="H65" i="2"/>
  <c r="I65" i="2" s="1"/>
  <c r="I64" i="2"/>
  <c r="H64" i="2"/>
  <c r="H63" i="2"/>
  <c r="I63" i="2" s="1"/>
  <c r="I62" i="2"/>
  <c r="H62" i="2"/>
  <c r="H61" i="2"/>
  <c r="I61" i="2" s="1"/>
  <c r="I60" i="2"/>
  <c r="H60" i="2"/>
  <c r="H59" i="2"/>
  <c r="I59" i="2" s="1"/>
  <c r="I58" i="2"/>
  <c r="H58" i="2"/>
  <c r="H57" i="2"/>
  <c r="I57" i="2" s="1"/>
  <c r="I56" i="2"/>
  <c r="H56" i="2"/>
  <c r="H55" i="2"/>
  <c r="I55" i="2" s="1"/>
  <c r="I54" i="2"/>
  <c r="H54" i="2"/>
  <c r="H53" i="2"/>
  <c r="I53" i="2" s="1"/>
  <c r="I52" i="2"/>
  <c r="H52" i="2"/>
  <c r="H51" i="2"/>
  <c r="I51" i="2" s="1"/>
  <c r="I50" i="2"/>
  <c r="H50" i="2"/>
  <c r="H49" i="2"/>
  <c r="I49" i="2" s="1"/>
  <c r="I48" i="2"/>
  <c r="H48" i="2"/>
  <c r="H47" i="2"/>
  <c r="I47" i="2" s="1"/>
  <c r="I46" i="2"/>
  <c r="H46" i="2"/>
  <c r="H45" i="2"/>
  <c r="I45" i="2" s="1"/>
  <c r="I44" i="2"/>
  <c r="H44" i="2"/>
  <c r="H43" i="2"/>
  <c r="I43" i="2" s="1"/>
  <c r="I42" i="2"/>
  <c r="H42" i="2"/>
  <c r="H41" i="2"/>
  <c r="I41" i="2" s="1"/>
  <c r="I40" i="2"/>
  <c r="H40" i="2"/>
  <c r="H39" i="2"/>
  <c r="I39" i="2" s="1"/>
  <c r="I38" i="2"/>
  <c r="H38" i="2"/>
  <c r="H37" i="2"/>
  <c r="I37" i="2" s="1"/>
  <c r="I36" i="2"/>
  <c r="H36" i="2"/>
  <c r="H35" i="2"/>
  <c r="I35" i="2" s="1"/>
  <c r="I34" i="2"/>
  <c r="H34" i="2"/>
  <c r="H33" i="2"/>
  <c r="I33" i="2" s="1"/>
  <c r="I32" i="2"/>
  <c r="H32" i="2"/>
  <c r="H31" i="2"/>
  <c r="I31" i="2" s="1"/>
  <c r="I30" i="2"/>
  <c r="H30" i="2"/>
  <c r="H29" i="2"/>
  <c r="I29" i="2" s="1"/>
  <c r="I28" i="2"/>
  <c r="H28" i="2"/>
  <c r="H27" i="2"/>
  <c r="I27" i="2" s="1"/>
  <c r="I26" i="2"/>
  <c r="H26" i="2"/>
  <c r="H25" i="2"/>
  <c r="I25" i="2" s="1"/>
  <c r="I24" i="2"/>
  <c r="H24" i="2"/>
  <c r="H23" i="2"/>
  <c r="I23" i="2" s="1"/>
  <c r="I22" i="2"/>
  <c r="H22" i="2"/>
  <c r="H21" i="2"/>
  <c r="I21" i="2" s="1"/>
  <c r="I20" i="2"/>
  <c r="H20" i="2"/>
  <c r="H19" i="2"/>
  <c r="I19" i="2" s="1"/>
  <c r="I18" i="2"/>
  <c r="H18" i="2"/>
  <c r="H17" i="2"/>
  <c r="I17" i="2" s="1"/>
  <c r="I16" i="2"/>
  <c r="H16" i="2"/>
  <c r="H15" i="2"/>
  <c r="I15" i="2" s="1"/>
  <c r="I14" i="2"/>
  <c r="H14" i="2"/>
  <c r="H13" i="2"/>
  <c r="I13" i="2" s="1"/>
  <c r="I12" i="2"/>
  <c r="H12" i="2"/>
  <c r="H11" i="2"/>
  <c r="I11" i="2" s="1"/>
  <c r="I10" i="2"/>
  <c r="H10" i="2"/>
  <c r="H9" i="2"/>
  <c r="I9" i="2" s="1"/>
  <c r="I8" i="2"/>
  <c r="H8" i="2"/>
  <c r="H7" i="2"/>
  <c r="I7" i="2" s="1"/>
  <c r="I6" i="2"/>
  <c r="H6" i="2"/>
  <c r="H5" i="2"/>
  <c r="I5" i="2" s="1"/>
  <c r="I4" i="2"/>
  <c r="H4" i="2"/>
  <c r="H3" i="2"/>
  <c r="I3" i="2" s="1"/>
  <c r="I2" i="2"/>
  <c r="H2" i="2"/>
  <c r="H427" i="8"/>
  <c r="G427" i="8"/>
  <c r="H426" i="8"/>
  <c r="G426" i="8"/>
  <c r="H425" i="8"/>
  <c r="G425" i="8"/>
  <c r="H424" i="8"/>
  <c r="G424" i="8"/>
  <c r="H423" i="8"/>
  <c r="G423" i="8"/>
  <c r="H422" i="8"/>
  <c r="G422" i="8"/>
  <c r="H421" i="8"/>
  <c r="G421" i="8"/>
  <c r="H420" i="8"/>
  <c r="G420" i="8"/>
  <c r="H419" i="8"/>
  <c r="G419" i="8"/>
  <c r="H418" i="8"/>
  <c r="G418" i="8"/>
  <c r="H417" i="8"/>
  <c r="G417" i="8"/>
  <c r="H416" i="8"/>
  <c r="G416" i="8"/>
  <c r="H415" i="8"/>
  <c r="G415" i="8"/>
  <c r="H414" i="8"/>
  <c r="G414" i="8"/>
  <c r="H413" i="8"/>
  <c r="G413" i="8"/>
  <c r="H412" i="8"/>
  <c r="G412" i="8"/>
  <c r="H411" i="8"/>
  <c r="G411" i="8"/>
  <c r="H410" i="8"/>
  <c r="G410" i="8"/>
  <c r="H409" i="8"/>
  <c r="G409" i="8"/>
  <c r="H408" i="8"/>
  <c r="G408" i="8"/>
  <c r="H407" i="8"/>
  <c r="G407" i="8"/>
  <c r="H406" i="8"/>
  <c r="G406" i="8"/>
  <c r="H405" i="8"/>
  <c r="G405" i="8"/>
  <c r="H404" i="8"/>
  <c r="G404" i="8"/>
  <c r="H403" i="8"/>
  <c r="G403" i="8"/>
  <c r="H402" i="8"/>
  <c r="G402" i="8"/>
  <c r="H401" i="8"/>
  <c r="G401" i="8"/>
  <c r="H400" i="8"/>
  <c r="G400" i="8"/>
  <c r="H399" i="8"/>
  <c r="G399" i="8"/>
  <c r="H398" i="8"/>
  <c r="G398" i="8"/>
  <c r="H397" i="8"/>
  <c r="G397" i="8"/>
  <c r="H396" i="8"/>
  <c r="G396" i="8"/>
  <c r="H395" i="8"/>
  <c r="G395" i="8"/>
  <c r="H394" i="8"/>
  <c r="G394" i="8"/>
  <c r="H393" i="8"/>
  <c r="G393" i="8"/>
  <c r="H392" i="8"/>
  <c r="G392" i="8"/>
  <c r="H391" i="8"/>
  <c r="G391" i="8"/>
  <c r="H390" i="8"/>
  <c r="G390" i="8"/>
  <c r="H389" i="8"/>
  <c r="G389" i="8"/>
  <c r="H388" i="8"/>
  <c r="G388" i="8"/>
  <c r="H387" i="8"/>
  <c r="G387" i="8"/>
  <c r="H386" i="8"/>
  <c r="G386" i="8"/>
  <c r="H385" i="8"/>
  <c r="G385" i="8"/>
  <c r="H384" i="8"/>
  <c r="G384" i="8"/>
  <c r="H383" i="8"/>
  <c r="G383" i="8"/>
  <c r="H382" i="8"/>
  <c r="G382" i="8"/>
  <c r="H381" i="8"/>
  <c r="G381" i="8"/>
  <c r="H380" i="8"/>
  <c r="G380" i="8"/>
  <c r="H379" i="8"/>
  <c r="G379" i="8"/>
  <c r="H378" i="8"/>
  <c r="G378" i="8"/>
  <c r="H377" i="8"/>
  <c r="G377" i="8"/>
  <c r="H376" i="8"/>
  <c r="G376" i="8"/>
  <c r="H375" i="8"/>
  <c r="G375" i="8"/>
  <c r="H374" i="8"/>
  <c r="G374" i="8"/>
  <c r="H373" i="8"/>
  <c r="G373" i="8"/>
  <c r="H372" i="8"/>
  <c r="G372" i="8"/>
  <c r="H371" i="8"/>
  <c r="G371" i="8"/>
  <c r="H370" i="8"/>
  <c r="G370" i="8"/>
  <c r="H369" i="8"/>
  <c r="G369" i="8"/>
  <c r="H368" i="8"/>
  <c r="G368" i="8"/>
  <c r="H367" i="8"/>
  <c r="G367" i="8"/>
  <c r="H366" i="8"/>
  <c r="G366" i="8"/>
  <c r="H365" i="8"/>
  <c r="G365" i="8"/>
  <c r="H364" i="8"/>
  <c r="G364" i="8"/>
  <c r="H363" i="8"/>
  <c r="G363" i="8"/>
  <c r="H362" i="8"/>
  <c r="G362" i="8"/>
  <c r="H361" i="8"/>
  <c r="G361" i="8"/>
  <c r="H360" i="8"/>
  <c r="G360" i="8"/>
  <c r="H359" i="8"/>
  <c r="G359" i="8"/>
  <c r="H358" i="8"/>
  <c r="G358" i="8"/>
  <c r="H357" i="8"/>
  <c r="G357" i="8"/>
  <c r="H356" i="8"/>
  <c r="G356" i="8"/>
  <c r="H355" i="8"/>
  <c r="G355" i="8"/>
  <c r="H354" i="8"/>
  <c r="G354" i="8"/>
  <c r="H353" i="8"/>
  <c r="G353" i="8"/>
  <c r="H352" i="8"/>
  <c r="G352" i="8"/>
  <c r="H351" i="8"/>
  <c r="G351" i="8"/>
  <c r="H350" i="8"/>
  <c r="G350" i="8"/>
  <c r="H349" i="8"/>
  <c r="G349" i="8"/>
  <c r="H348" i="8"/>
  <c r="G348" i="8"/>
  <c r="H347" i="8"/>
  <c r="G347" i="8"/>
  <c r="H346" i="8"/>
  <c r="G346" i="8"/>
  <c r="H345" i="8"/>
  <c r="G345" i="8"/>
  <c r="H344" i="8"/>
  <c r="G344" i="8"/>
  <c r="H343" i="8"/>
  <c r="G343" i="8"/>
  <c r="H342" i="8"/>
  <c r="G342" i="8"/>
  <c r="H341" i="8"/>
  <c r="H340" i="8"/>
  <c r="H339" i="8"/>
  <c r="H338" i="8"/>
  <c r="G338" i="8"/>
  <c r="H337" i="8"/>
  <c r="G337" i="8"/>
  <c r="H336" i="8"/>
  <c r="G336" i="8"/>
  <c r="H335" i="8"/>
  <c r="G335" i="8"/>
  <c r="H334" i="8"/>
  <c r="G334" i="8"/>
  <c r="H333" i="8"/>
  <c r="G333" i="8"/>
  <c r="H332" i="8"/>
  <c r="G332" i="8"/>
  <c r="H331" i="8"/>
  <c r="G331" i="8"/>
  <c r="H330" i="8"/>
  <c r="G330" i="8"/>
  <c r="H329" i="8"/>
  <c r="G329" i="8"/>
  <c r="H328" i="8"/>
  <c r="G328" i="8"/>
  <c r="H327" i="8"/>
  <c r="G327" i="8"/>
  <c r="H326" i="8"/>
  <c r="G326" i="8"/>
  <c r="H325" i="8"/>
  <c r="G325" i="8"/>
  <c r="H324" i="8"/>
  <c r="G324" i="8"/>
  <c r="H323" i="8"/>
  <c r="G323" i="8"/>
  <c r="H322" i="8"/>
  <c r="G322" i="8"/>
  <c r="H321" i="8"/>
  <c r="G321" i="8"/>
  <c r="H320" i="8"/>
  <c r="G320" i="8"/>
  <c r="H319" i="8"/>
  <c r="G319" i="8"/>
  <c r="H318" i="8"/>
  <c r="G318" i="8"/>
  <c r="H317" i="8"/>
  <c r="G317" i="8"/>
  <c r="H316" i="8"/>
  <c r="G316" i="8"/>
  <c r="H315" i="8"/>
  <c r="G315" i="8"/>
  <c r="H314" i="8"/>
  <c r="G314" i="8"/>
  <c r="H313" i="8"/>
  <c r="G313" i="8"/>
  <c r="H312" i="8"/>
  <c r="G312" i="8"/>
  <c r="H311" i="8"/>
  <c r="G311" i="8"/>
  <c r="H310" i="8"/>
  <c r="G310" i="8"/>
  <c r="H309" i="8"/>
  <c r="G309" i="8"/>
  <c r="H308" i="8"/>
  <c r="G308" i="8"/>
  <c r="H307" i="8"/>
  <c r="G307" i="8"/>
  <c r="H306" i="8"/>
  <c r="G306" i="8"/>
  <c r="H305" i="8"/>
  <c r="G305" i="8"/>
  <c r="H304" i="8"/>
  <c r="G304" i="8"/>
  <c r="H303" i="8"/>
  <c r="G303" i="8"/>
  <c r="H302" i="8"/>
  <c r="G302" i="8"/>
  <c r="H301" i="8"/>
  <c r="G301" i="8"/>
  <c r="H300" i="8"/>
  <c r="G300" i="8"/>
  <c r="H299" i="8"/>
  <c r="G299" i="8"/>
  <c r="H298" i="8"/>
  <c r="G298" i="8"/>
  <c r="H297" i="8"/>
  <c r="G297" i="8"/>
  <c r="H296" i="8"/>
  <c r="G296" i="8"/>
  <c r="H295" i="8"/>
  <c r="G295" i="8"/>
  <c r="H294" i="8"/>
  <c r="G294" i="8"/>
  <c r="H293" i="8"/>
  <c r="G293" i="8"/>
  <c r="H292" i="8"/>
  <c r="G292" i="8"/>
  <c r="H291" i="8"/>
  <c r="G291" i="8"/>
  <c r="H290" i="8"/>
  <c r="G290" i="8"/>
  <c r="H289" i="8"/>
  <c r="G289" i="8"/>
  <c r="H288" i="8"/>
  <c r="G288" i="8"/>
  <c r="H287" i="8"/>
  <c r="G287" i="8"/>
  <c r="H286" i="8"/>
  <c r="G286" i="8"/>
  <c r="H285" i="8"/>
  <c r="G285" i="8"/>
  <c r="H284" i="8"/>
  <c r="G284" i="8"/>
  <c r="H283" i="8"/>
  <c r="G283" i="8"/>
  <c r="H282" i="8"/>
  <c r="G282" i="8"/>
  <c r="H281" i="8"/>
  <c r="G281" i="8"/>
  <c r="H280" i="8"/>
  <c r="G280" i="8"/>
  <c r="H279" i="8"/>
  <c r="G279" i="8"/>
  <c r="H278" i="8"/>
  <c r="G278" i="8"/>
  <c r="H277" i="8"/>
  <c r="G277" i="8"/>
  <c r="H276" i="8"/>
  <c r="G276" i="8"/>
  <c r="H275" i="8"/>
  <c r="G275" i="8"/>
  <c r="H274" i="8"/>
  <c r="G274" i="8"/>
  <c r="H273" i="8"/>
  <c r="G273" i="8"/>
  <c r="H272" i="8"/>
  <c r="G272" i="8"/>
  <c r="H271" i="8"/>
  <c r="G271" i="8"/>
  <c r="H270" i="8"/>
  <c r="G270" i="8"/>
  <c r="H269" i="8"/>
  <c r="G269" i="8"/>
  <c r="H268" i="8"/>
  <c r="G268" i="8"/>
  <c r="H267" i="8"/>
  <c r="G267" i="8"/>
  <c r="H266" i="8"/>
  <c r="G266" i="8"/>
  <c r="H265" i="8"/>
  <c r="G265" i="8"/>
  <c r="H264" i="8"/>
  <c r="G264" i="8"/>
  <c r="H263" i="8"/>
  <c r="G263" i="8"/>
  <c r="H262" i="8"/>
  <c r="G262" i="8"/>
  <c r="H261" i="8"/>
  <c r="G261" i="8"/>
  <c r="H260" i="8"/>
  <c r="G260" i="8"/>
  <c r="H259" i="8"/>
  <c r="G259" i="8"/>
  <c r="H258" i="8"/>
  <c r="G258" i="8"/>
  <c r="H257" i="8"/>
  <c r="G257" i="8"/>
  <c r="H256" i="8"/>
  <c r="G256" i="8"/>
  <c r="H255" i="8"/>
  <c r="G255" i="8"/>
  <c r="H254" i="8"/>
  <c r="G254" i="8"/>
  <c r="H253" i="8"/>
  <c r="G253" i="8"/>
  <c r="H252" i="8"/>
  <c r="G252" i="8"/>
  <c r="H251" i="8"/>
  <c r="G251" i="8"/>
  <c r="H250" i="8"/>
  <c r="G250" i="8"/>
  <c r="H249" i="8"/>
  <c r="G249" i="8"/>
  <c r="H248" i="8"/>
  <c r="G248" i="8"/>
  <c r="H247" i="8"/>
  <c r="G247" i="8"/>
  <c r="H246" i="8"/>
  <c r="G246" i="8"/>
  <c r="H245" i="8"/>
  <c r="G245" i="8"/>
  <c r="H244" i="8"/>
  <c r="G244" i="8"/>
  <c r="H243" i="8"/>
  <c r="G243" i="8"/>
  <c r="H242" i="8"/>
  <c r="G242" i="8"/>
  <c r="H241" i="8"/>
  <c r="G241" i="8"/>
  <c r="G240" i="8"/>
  <c r="G239" i="8"/>
  <c r="G238" i="8"/>
  <c r="G237" i="8"/>
  <c r="G236" i="8"/>
  <c r="H235" i="8"/>
  <c r="G235" i="8"/>
  <c r="H234" i="8"/>
  <c r="G234" i="8"/>
  <c r="H233" i="8"/>
  <c r="G233" i="8"/>
  <c r="H232" i="8"/>
  <c r="G232" i="8"/>
  <c r="H231" i="8"/>
  <c r="G231" i="8"/>
  <c r="H230" i="8"/>
  <c r="G230" i="8"/>
  <c r="H229" i="8"/>
  <c r="G229" i="8"/>
  <c r="H228" i="8"/>
  <c r="G228" i="8"/>
  <c r="H227" i="8"/>
  <c r="G227" i="8"/>
  <c r="H226" i="8"/>
  <c r="G226" i="8"/>
  <c r="H225" i="8"/>
  <c r="G225" i="8"/>
  <c r="H224" i="8"/>
  <c r="G224" i="8"/>
  <c r="H223" i="8"/>
  <c r="G223" i="8"/>
  <c r="H222" i="8"/>
  <c r="G222" i="8"/>
  <c r="H221" i="8"/>
  <c r="G221" i="8"/>
  <c r="H220" i="8"/>
  <c r="G220" i="8"/>
  <c r="H219" i="8"/>
  <c r="G219" i="8"/>
  <c r="H218" i="8"/>
  <c r="G218" i="8"/>
  <c r="H217" i="8"/>
  <c r="G217" i="8"/>
  <c r="H216" i="8"/>
  <c r="G216" i="8"/>
  <c r="H215" i="8"/>
  <c r="G215" i="8"/>
  <c r="H214" i="8"/>
  <c r="G214" i="8"/>
  <c r="H213" i="8"/>
  <c r="G213" i="8"/>
  <c r="H212" i="8"/>
  <c r="G212" i="8"/>
  <c r="H211" i="8"/>
  <c r="G211" i="8"/>
  <c r="H210" i="8"/>
  <c r="G210" i="8"/>
  <c r="H209" i="8"/>
  <c r="G209" i="8"/>
  <c r="H208" i="8"/>
  <c r="G208" i="8"/>
  <c r="H207" i="8"/>
  <c r="G207" i="8"/>
  <c r="H206" i="8"/>
  <c r="G206" i="8"/>
  <c r="H205" i="8"/>
  <c r="G205" i="8"/>
  <c r="H204" i="8"/>
  <c r="G204" i="8"/>
  <c r="H203" i="8"/>
  <c r="G203" i="8"/>
  <c r="H202" i="8"/>
  <c r="G202" i="8"/>
  <c r="H201" i="8"/>
  <c r="G201" i="8"/>
  <c r="H200" i="8"/>
  <c r="G200" i="8"/>
  <c r="H199" i="8"/>
  <c r="G199" i="8"/>
  <c r="H198" i="8"/>
  <c r="G198" i="8"/>
  <c r="H197" i="8"/>
  <c r="G197" i="8"/>
  <c r="H196" i="8"/>
  <c r="G196" i="8"/>
  <c r="H195" i="8"/>
  <c r="G195" i="8"/>
  <c r="H194" i="8"/>
  <c r="G194" i="8"/>
  <c r="H193" i="8"/>
  <c r="G193" i="8"/>
  <c r="H192" i="8"/>
  <c r="G192" i="8"/>
  <c r="H191" i="8"/>
  <c r="G191" i="8"/>
  <c r="H190" i="8"/>
  <c r="G190" i="8"/>
  <c r="H189" i="8"/>
  <c r="G189" i="8"/>
  <c r="H188" i="8"/>
  <c r="G188" i="8"/>
  <c r="H187" i="8"/>
  <c r="G187" i="8"/>
  <c r="H186" i="8"/>
  <c r="G186" i="8"/>
  <c r="H185" i="8"/>
  <c r="G185" i="8"/>
  <c r="H184" i="8"/>
  <c r="G184" i="8"/>
  <c r="H183" i="8"/>
  <c r="G183" i="8"/>
  <c r="H182" i="8"/>
  <c r="G182" i="8"/>
  <c r="H181" i="8"/>
  <c r="G181" i="8"/>
  <c r="H180" i="8"/>
  <c r="G180" i="8"/>
  <c r="H179" i="8"/>
  <c r="G179" i="8"/>
  <c r="H178" i="8"/>
  <c r="G178" i="8"/>
  <c r="H177" i="8"/>
  <c r="G177" i="8"/>
  <c r="H176" i="8"/>
  <c r="G176" i="8"/>
  <c r="H175" i="8"/>
  <c r="G175" i="8"/>
  <c r="H174" i="8"/>
  <c r="G174" i="8"/>
  <c r="H173" i="8"/>
  <c r="G173" i="8"/>
  <c r="H172" i="8"/>
  <c r="G172" i="8"/>
  <c r="H171" i="8"/>
  <c r="G171" i="8"/>
  <c r="H170" i="8"/>
  <c r="G170" i="8"/>
  <c r="H169" i="8"/>
  <c r="G169" i="8"/>
  <c r="H168" i="8"/>
  <c r="G168" i="8"/>
  <c r="H167" i="8"/>
  <c r="G167" i="8"/>
  <c r="H166" i="8"/>
  <c r="G166" i="8"/>
  <c r="H165" i="8"/>
  <c r="G165" i="8"/>
  <c r="H164" i="8"/>
  <c r="G164" i="8"/>
  <c r="H163" i="8"/>
  <c r="G163" i="8"/>
  <c r="H162" i="8"/>
  <c r="G162" i="8"/>
  <c r="H161" i="8"/>
  <c r="G161" i="8"/>
  <c r="H160" i="8"/>
  <c r="G160" i="8"/>
  <c r="H159" i="8"/>
  <c r="G159" i="8"/>
  <c r="H158" i="8"/>
  <c r="G158" i="8"/>
  <c r="H157" i="8"/>
  <c r="G157" i="8"/>
  <c r="H156" i="8"/>
  <c r="G156" i="8"/>
  <c r="H155" i="8"/>
  <c r="G155" i="8"/>
  <c r="H154" i="8"/>
  <c r="G154" i="8"/>
  <c r="H153" i="8"/>
  <c r="G153" i="8"/>
  <c r="H152" i="8"/>
  <c r="G152" i="8"/>
  <c r="H151" i="8"/>
  <c r="G151" i="8"/>
  <c r="H150" i="8"/>
  <c r="G150" i="8"/>
  <c r="H149" i="8"/>
  <c r="G149" i="8"/>
  <c r="H148" i="8"/>
  <c r="G148" i="8"/>
  <c r="H147" i="8"/>
  <c r="G147" i="8"/>
  <c r="H146" i="8"/>
  <c r="G146" i="8"/>
  <c r="H145" i="8"/>
  <c r="G145" i="8"/>
  <c r="H144" i="8"/>
  <c r="G144" i="8"/>
  <c r="H143" i="8"/>
  <c r="G143" i="8"/>
  <c r="H142" i="8"/>
  <c r="G142" i="8"/>
  <c r="H141" i="8"/>
  <c r="G141" i="8"/>
  <c r="H140" i="8"/>
  <c r="G140" i="8"/>
  <c r="H139" i="8"/>
  <c r="G139" i="8"/>
  <c r="H138" i="8"/>
  <c r="G138" i="8"/>
  <c r="H137" i="8"/>
  <c r="G137" i="8"/>
  <c r="H136" i="8"/>
  <c r="G136" i="8"/>
  <c r="H135" i="8"/>
  <c r="G135" i="8"/>
  <c r="H134" i="8"/>
  <c r="G134" i="8"/>
  <c r="H133" i="8"/>
  <c r="G133" i="8"/>
  <c r="H132" i="8"/>
  <c r="G132" i="8"/>
  <c r="H131" i="8"/>
  <c r="G131" i="8"/>
  <c r="H130" i="8"/>
  <c r="G130" i="8"/>
  <c r="H129" i="8"/>
  <c r="G129" i="8"/>
  <c r="H128" i="8"/>
  <c r="G128" i="8"/>
  <c r="H127" i="8"/>
  <c r="G127" i="8"/>
  <c r="H126" i="8"/>
  <c r="G126" i="8"/>
  <c r="H125" i="8"/>
  <c r="G125" i="8"/>
  <c r="H124" i="8"/>
  <c r="G124" i="8"/>
  <c r="H123" i="8"/>
  <c r="G123" i="8"/>
  <c r="H122" i="8"/>
  <c r="G122" i="8"/>
  <c r="H121" i="8"/>
  <c r="G121" i="8"/>
  <c r="H120" i="8"/>
  <c r="G120" i="8"/>
  <c r="H119" i="8"/>
  <c r="G119" i="8"/>
  <c r="H118" i="8"/>
  <c r="G118" i="8"/>
  <c r="H117" i="8"/>
  <c r="G117" i="8"/>
  <c r="H116" i="8"/>
  <c r="G116" i="8"/>
  <c r="H115" i="8"/>
  <c r="G115" i="8"/>
  <c r="H114" i="8"/>
  <c r="G114" i="8"/>
  <c r="H113" i="8"/>
  <c r="G113" i="8"/>
  <c r="H112" i="8"/>
  <c r="G112" i="8"/>
  <c r="H111" i="8"/>
  <c r="G111" i="8"/>
  <c r="H110" i="8"/>
  <c r="G110" i="8"/>
  <c r="H109" i="8"/>
  <c r="G109" i="8"/>
  <c r="H108" i="8"/>
  <c r="G108" i="8"/>
  <c r="H107" i="8"/>
  <c r="G107" i="8"/>
  <c r="H106" i="8"/>
  <c r="G106" i="8"/>
  <c r="H105" i="8"/>
  <c r="G105" i="8"/>
  <c r="H104" i="8"/>
  <c r="G104" i="8"/>
  <c r="H103" i="8"/>
  <c r="G103" i="8"/>
  <c r="H102" i="8"/>
  <c r="G102" i="8"/>
  <c r="H101" i="8"/>
  <c r="G101" i="8"/>
  <c r="H100" i="8"/>
  <c r="G100" i="8"/>
  <c r="H99" i="8"/>
  <c r="G99" i="8"/>
  <c r="H98" i="8"/>
  <c r="G98" i="8"/>
  <c r="H97" i="8"/>
  <c r="G97" i="8"/>
  <c r="F97" i="8"/>
  <c r="H96" i="8"/>
  <c r="F96" i="8"/>
  <c r="G96" i="8" s="1"/>
  <c r="H95" i="8"/>
  <c r="F95" i="8"/>
  <c r="G95" i="8" s="1"/>
  <c r="H94" i="8"/>
  <c r="F94" i="8"/>
  <c r="G94" i="8" s="1"/>
  <c r="H93" i="8"/>
  <c r="G93" i="8"/>
  <c r="F93" i="8"/>
  <c r="H92" i="8"/>
  <c r="G92" i="8"/>
  <c r="H91" i="8"/>
  <c r="G91" i="8"/>
  <c r="H90" i="8"/>
  <c r="G90" i="8"/>
  <c r="H89" i="8"/>
  <c r="G89" i="8"/>
  <c r="H88" i="8"/>
  <c r="G88" i="8"/>
  <c r="H87" i="8"/>
  <c r="G87" i="8"/>
  <c r="H86" i="8"/>
  <c r="G86" i="8"/>
  <c r="H85" i="8"/>
  <c r="G85" i="8"/>
  <c r="H84" i="8"/>
  <c r="G84" i="8"/>
  <c r="H83" i="8"/>
  <c r="G83" i="8"/>
  <c r="H82" i="8"/>
  <c r="G82" i="8"/>
  <c r="H81" i="8"/>
  <c r="G81" i="8"/>
  <c r="H80" i="8"/>
  <c r="G80" i="8"/>
  <c r="H79" i="8"/>
  <c r="G79" i="8"/>
  <c r="H78" i="8"/>
  <c r="G78" i="8"/>
  <c r="H77" i="8"/>
  <c r="G77" i="8"/>
  <c r="H76" i="8"/>
  <c r="G76" i="8"/>
  <c r="H75" i="8"/>
  <c r="G75" i="8"/>
  <c r="H74" i="8"/>
  <c r="G74" i="8"/>
  <c r="H73" i="8"/>
  <c r="G73" i="8"/>
  <c r="H72" i="8"/>
  <c r="G72" i="8"/>
  <c r="H71" i="8"/>
  <c r="G71" i="8"/>
  <c r="H70" i="8"/>
  <c r="G70" i="8"/>
  <c r="H69" i="8"/>
  <c r="G69" i="8"/>
  <c r="H68" i="8"/>
  <c r="G68" i="8"/>
  <c r="H67" i="8"/>
  <c r="G67" i="8"/>
  <c r="H66" i="8"/>
  <c r="G66" i="8"/>
  <c r="H65" i="8"/>
  <c r="G65" i="8"/>
  <c r="H64" i="8"/>
  <c r="G64" i="8"/>
  <c r="H63" i="8"/>
  <c r="G63" i="8"/>
  <c r="H62" i="8"/>
  <c r="G62" i="8"/>
  <c r="H61" i="8"/>
  <c r="G61" i="8"/>
  <c r="H60" i="8"/>
  <c r="G60" i="8"/>
  <c r="H59" i="8"/>
  <c r="G59" i="8"/>
  <c r="H58" i="8"/>
  <c r="G58" i="8"/>
  <c r="H57" i="8"/>
  <c r="G57" i="8"/>
  <c r="H56" i="8"/>
  <c r="G56" i="8"/>
  <c r="H55" i="8"/>
  <c r="G55" i="8"/>
  <c r="H54" i="8"/>
  <c r="G54" i="8"/>
  <c r="H53" i="8"/>
  <c r="G53" i="8"/>
  <c r="H52" i="8"/>
  <c r="G52" i="8"/>
  <c r="H51" i="8"/>
  <c r="G51" i="8"/>
  <c r="H50" i="8"/>
  <c r="G50" i="8"/>
  <c r="H49" i="8"/>
  <c r="G49" i="8"/>
  <c r="H48" i="8"/>
  <c r="G48" i="8"/>
  <c r="H47" i="8"/>
  <c r="G47" i="8"/>
  <c r="H46" i="8"/>
  <c r="G46" i="8"/>
  <c r="H45" i="8"/>
  <c r="G45" i="8"/>
  <c r="H44" i="8"/>
  <c r="G44" i="8"/>
  <c r="H43" i="8"/>
  <c r="G43" i="8"/>
  <c r="H42" i="8"/>
  <c r="G42" i="8"/>
  <c r="H41" i="8"/>
  <c r="G41" i="8"/>
  <c r="H40" i="8"/>
  <c r="G40" i="8"/>
  <c r="H39" i="8"/>
  <c r="G39" i="8"/>
  <c r="H38" i="8"/>
  <c r="G38" i="8"/>
  <c r="H37" i="8"/>
  <c r="G37" i="8"/>
  <c r="H36" i="8"/>
  <c r="G36" i="8"/>
  <c r="H35" i="8"/>
  <c r="G35" i="8"/>
  <c r="H34" i="8"/>
  <c r="G34" i="8"/>
  <c r="H33" i="8"/>
  <c r="G33" i="8"/>
  <c r="H32" i="8"/>
  <c r="G32" i="8"/>
  <c r="H31" i="8"/>
  <c r="G31" i="8"/>
  <c r="H30"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G11" i="8"/>
  <c r="H10" i="8"/>
  <c r="G10" i="8"/>
  <c r="H9" i="8"/>
  <c r="G9" i="8"/>
  <c r="H8" i="8"/>
  <c r="G8" i="8"/>
  <c r="H7" i="8"/>
  <c r="G7" i="8"/>
  <c r="H6" i="8"/>
  <c r="G6" i="8"/>
  <c r="H5" i="8"/>
  <c r="G5" i="8"/>
  <c r="H4" i="8"/>
  <c r="G4" i="8"/>
  <c r="H3" i="8"/>
  <c r="G3" i="8"/>
  <c r="H2" i="8"/>
  <c r="G2" i="8"/>
  <c r="U62" i="1" l="1"/>
  <c r="V62" i="1"/>
  <c r="W62" i="1"/>
  <c r="X62" i="1"/>
  <c r="Y62" i="1"/>
  <c r="T62" i="1"/>
</calcChain>
</file>

<file path=xl/sharedStrings.xml><?xml version="1.0" encoding="utf-8"?>
<sst xmlns="http://schemas.openxmlformats.org/spreadsheetml/2006/main" count="13542" uniqueCount="475">
  <si>
    <t>Afghanistan</t>
  </si>
  <si>
    <t>Albania</t>
  </si>
  <si>
    <t>Angola</t>
  </si>
  <si>
    <t>Argentina</t>
  </si>
  <si>
    <t>Armenia</t>
  </si>
  <si>
    <t>Australia</t>
  </si>
  <si>
    <t>Austria</t>
  </si>
  <si>
    <t>Azerbaijan</t>
  </si>
  <si>
    <t>Bangladesh</t>
  </si>
  <si>
    <t>Belgium</t>
  </si>
  <si>
    <t>Benin</t>
  </si>
  <si>
    <t>Bolivia</t>
  </si>
  <si>
    <t>Brazil</t>
  </si>
  <si>
    <t>`8</t>
  </si>
  <si>
    <t>Bulgaria</t>
  </si>
  <si>
    <t>Burkina Faso</t>
  </si>
  <si>
    <t>Burundi</t>
  </si>
  <si>
    <t>Cabo Verde</t>
  </si>
  <si>
    <t>Cambodia</t>
  </si>
  <si>
    <t>Cayman Islands</t>
  </si>
  <si>
    <t>Chile</t>
  </si>
  <si>
    <t>Colombia</t>
  </si>
  <si>
    <t>Costa Rica</t>
  </si>
  <si>
    <t>Croatia</t>
  </si>
  <si>
    <t>Cyprus</t>
  </si>
  <si>
    <t>Denmark</t>
  </si>
  <si>
    <t>Dominican Republic</t>
  </si>
  <si>
    <t>Eastern Caribbean</t>
  </si>
  <si>
    <t>Ecuador</t>
  </si>
  <si>
    <t>Estonia</t>
  </si>
  <si>
    <t>Ethiopia</t>
  </si>
  <si>
    <t>Fiji</t>
  </si>
  <si>
    <t>Finland</t>
  </si>
  <si>
    <t>France</t>
  </si>
  <si>
    <t>Georgia</t>
  </si>
  <si>
    <t>Germany</t>
  </si>
  <si>
    <t>Greece</t>
  </si>
  <si>
    <t>Guatemala</t>
  </si>
  <si>
    <t>Guinea-Bissau</t>
  </si>
  <si>
    <t>Haiti</t>
  </si>
  <si>
    <t>Honduras</t>
  </si>
  <si>
    <t>Hungary</t>
  </si>
  <si>
    <t>India</t>
  </si>
  <si>
    <t>Indonesia</t>
  </si>
  <si>
    <t>Iraq</t>
  </si>
  <si>
    <t>Ireland</t>
  </si>
  <si>
    <t>Israel</t>
  </si>
  <si>
    <t>Italy</t>
  </si>
  <si>
    <t>Jamaica</t>
  </si>
  <si>
    <t>Japan</t>
  </si>
  <si>
    <t>Jordan</t>
  </si>
  <si>
    <t>Kazakhstan</t>
  </si>
  <si>
    <t>Kenya</t>
  </si>
  <si>
    <t>Kosovo</t>
  </si>
  <si>
    <t>Latvia</t>
  </si>
  <si>
    <t>Lebanon</t>
  </si>
  <si>
    <t>Liberia</t>
  </si>
  <si>
    <t>Lithuania</t>
  </si>
  <si>
    <t>Luxembourg</t>
  </si>
  <si>
    <t>Malaysia</t>
  </si>
  <si>
    <t>Mali</t>
  </si>
  <si>
    <t>Malta</t>
  </si>
  <si>
    <t>Mexico</t>
  </si>
  <si>
    <t>Moldova</t>
  </si>
  <si>
    <t>Mongolia</t>
  </si>
  <si>
    <t>Montenegro</t>
  </si>
  <si>
    <t>Morocco</t>
  </si>
  <si>
    <t>Mozambique</t>
  </si>
  <si>
    <t>Myanmar</t>
  </si>
  <si>
    <t>Nepal</t>
  </si>
  <si>
    <t>Netherlands</t>
  </si>
  <si>
    <t>Niger</t>
  </si>
  <si>
    <t>Nigeria</t>
  </si>
  <si>
    <t>Norway</t>
  </si>
  <si>
    <t>Pakistan</t>
  </si>
  <si>
    <t>Peru</t>
  </si>
  <si>
    <t>Philippines</t>
  </si>
  <si>
    <t>Poland</t>
  </si>
  <si>
    <t>Portugal</t>
  </si>
  <si>
    <t>Romania</t>
  </si>
  <si>
    <t>Russian Federation</t>
  </si>
  <si>
    <t>Rwanda</t>
  </si>
  <si>
    <t>San Marino</t>
  </si>
  <si>
    <t>Saudi Arabia</t>
  </si>
  <si>
    <t>Senegal</t>
  </si>
  <si>
    <t>Singapore</t>
  </si>
  <si>
    <t>Slovakia</t>
  </si>
  <si>
    <t>Slovenia</t>
  </si>
  <si>
    <t>South Africa</t>
  </si>
  <si>
    <t>Spain</t>
  </si>
  <si>
    <t>Sri Lanka</t>
  </si>
  <si>
    <t>Sweden</t>
  </si>
  <si>
    <t>Switzerland</t>
  </si>
  <si>
    <t>Tanzania</t>
  </si>
  <si>
    <t>Thailand</t>
  </si>
  <si>
    <t>Togo</t>
  </si>
  <si>
    <t>Trinidad and Tobago</t>
  </si>
  <si>
    <t>Tunisia</t>
  </si>
  <si>
    <t>Turkey</t>
  </si>
  <si>
    <t>United Arab Emirates</t>
  </si>
  <si>
    <t>United Kingdom</t>
  </si>
  <si>
    <t>United States</t>
  </si>
  <si>
    <t>Uruguay</t>
  </si>
  <si>
    <t>Vietnam</t>
  </si>
  <si>
    <t>Zambia</t>
  </si>
  <si>
    <t>Zimbabwe</t>
  </si>
  <si>
    <t>Country</t>
  </si>
  <si>
    <t>China</t>
  </si>
  <si>
    <t>Cheques</t>
  </si>
  <si>
    <t>Credit transfers</t>
  </si>
  <si>
    <t>Direct debits</t>
  </si>
  <si>
    <t>Cash withdrawals at ATMs with payment cards</t>
  </si>
  <si>
    <t>Payments by online money products</t>
  </si>
  <si>
    <t>Czech Republic</t>
  </si>
  <si>
    <t>Hong Kong SAR, China</t>
  </si>
  <si>
    <t>Malawi</t>
  </si>
  <si>
    <t>Maldives</t>
  </si>
  <si>
    <t>Mauritius</t>
  </si>
  <si>
    <t>Namibia</t>
  </si>
  <si>
    <t>New Zealand</t>
  </si>
  <si>
    <t>Samoa</t>
  </si>
  <si>
    <t>Serbia</t>
  </si>
  <si>
    <t>Seychelles</t>
  </si>
  <si>
    <t>Slovak Republic</t>
  </si>
  <si>
    <t>Swaziland</t>
  </si>
  <si>
    <t>Canada</t>
  </si>
  <si>
    <t>Egypt, Arab Rep.</t>
  </si>
  <si>
    <t>Korea, Rep.</t>
  </si>
  <si>
    <t>Yemen, Rep.</t>
  </si>
  <si>
    <t>Côte d’Ivoire</t>
  </si>
  <si>
    <t>Involving at least two banks and/or other payment service providers.</t>
  </si>
  <si>
    <t>1. Number of ATMs</t>
  </si>
  <si>
    <t>2. Number of POS terminals</t>
  </si>
  <si>
    <t>3. Number of merchants</t>
  </si>
  <si>
    <t>6.a Of which: Number of branches of commercial banks</t>
  </si>
  <si>
    <t>6.b Number of branches of other deposit-taking institutions</t>
  </si>
  <si>
    <t>6.c Number of branches of other PSPs</t>
  </si>
  <si>
    <t>7. Total number of agents</t>
  </si>
  <si>
    <t>7.a Number of agents of commercial banks</t>
  </si>
  <si>
    <t>7.b Number of agents of other deposit-taking institutions</t>
  </si>
  <si>
    <t>7.c Number of agents of other non-bank PSPs</t>
  </si>
  <si>
    <t>4. Number of ATM networks</t>
  </si>
  <si>
    <t>5. Number of POS networks</t>
  </si>
  <si>
    <t>6. Total number of branches of PSPs</t>
  </si>
  <si>
    <t>Payments by credit card</t>
  </si>
  <si>
    <t>Payments by debit card</t>
  </si>
  <si>
    <t>Deposit transaction accounts</t>
  </si>
  <si>
    <t xml:space="preserve">Debit cards are payment cards where the funds are debited in full for every transaction. Some issuers could provide an overdraft feature, allowing the payer to use the card even without sufficient balance in the underlying account. </t>
  </si>
  <si>
    <t>Debit cards</t>
  </si>
  <si>
    <t>Credit cards</t>
  </si>
  <si>
    <t xml:space="preserve">A credit card is a type of payment card, indicating that the holder has been granted a line of credit. It enables the holder to make purchases and/or withdraw cash up to a pre-arranged ceiling; the credit granted can be settled in full by the end of a specified period or in part, with the balance taken as extended credit. Interest is charged on the amount of any extended credit. Annual fees may be charged. </t>
  </si>
  <si>
    <t>E-money accounts</t>
  </si>
  <si>
    <t>Card-based e-money accounts</t>
  </si>
  <si>
    <t>Mobile money accounts</t>
  </si>
  <si>
    <t>E-money is a record of funds or value available to a consumer stored on a payment device such as chip, prepaid cards, mobile phones or on computer systems as a non-traditional account with a banking or non-banking entity.</t>
  </si>
  <si>
    <t>Pre-paid cards are a type of e-money product that do not involve a deposit of funds into an account. In stored-value cards, the prepaid value is stored directly on the card in the embedded IC chip. For the purposes of this survey, please include only multipurpose cards can be used at the sites of several merchants or service providers for a wide range of purposes.</t>
  </si>
  <si>
    <t>Mobile money is an e-money product where the records of funds is stored on the mobile phone or a central computer system and can be drawn through specific payment instructions to be issued form the bearers’ mobile phone.</t>
  </si>
  <si>
    <t>Online money accounts</t>
  </si>
  <si>
    <t>Online money is an e-money product where the record of funds is stored on a central computer system, and which can be drawn down through accessing this central computer system via Internet connection via a variety of devices (e.g. desktop PC, laptop, tablet, smart-phone).</t>
  </si>
  <si>
    <t>An ATM is an electromechanical device that permits authorized users, typically using machine-readable plastic cards, to withdraw cash from their accounts and/or access other services, such as balance enquiries, transfer of funds or acceptance of deposits. ATMs may be operated either online with real-time access to an authorization database or offline.</t>
  </si>
  <si>
    <t>POS terminals refer to the use of payment cards at a retail location (point of sale). The payment information is captured either by paper vouchers or by electronic terminals, which in some case are designed also to transmit the information. Where this is so, the arrangement may be referred to as “electronic funds transfer at the point of sale” (EFTPOS).</t>
  </si>
  <si>
    <t>Merchants</t>
  </si>
  <si>
    <t xml:space="preserve">Refers to merchants with POS terminals. A merchant can have multiple POS. </t>
  </si>
  <si>
    <t>ATM networks</t>
  </si>
  <si>
    <t>Automated telle machines (ATMs)</t>
  </si>
  <si>
    <t>Point of sale (POS) terminals</t>
  </si>
  <si>
    <t>POS networks</t>
  </si>
  <si>
    <t>Branches of payment service providers (PSPs)</t>
  </si>
  <si>
    <t>A PSP is an entity that provides payment services, including remittances. Payment service providers include banks and other deposit-taking institutions, as well as specialized entities such as money transfer operators and e-money issuers. Includes: branches of commercial banks, branches of other deposit-taking institutions, and branches other non-bank PSPs.</t>
  </si>
  <si>
    <t>Agents</t>
  </si>
  <si>
    <t xml:space="preserve">An agent is an entity that provides certain banking/retail payment services on behalf of a payment service provider. Includes: agents of commercial banks, agents of other deposit-taking institutions, and agents of other non-bank PSPs </t>
  </si>
  <si>
    <t>A cheque is a written order from one party (the drawer) to another (the drawee, normally a bank) requiring the drawee to pay a specified sum on demand to the drawer or to a third party specified by the drawer.</t>
  </si>
  <si>
    <t>A credit transfer is a payment order or possibly a sequence of payment orders made for the purpose of placing funds at the disposal of the beneficiary. Both the payment instructions and the funds described therein move from the payment service provider of the payer/originator to the payment service provider of the beneficiary, possibly via several other payment service providers as intermediaries and/or more than one credit transfer system.</t>
  </si>
  <si>
    <t xml:space="preserve">A direct debit is a payment order or possibly a sequence of payment orders made for the purpose of collecting funds from the payer and placing at the disposal of the payee. The payment instructions typically move from the payment service provider of the payee/originator to the payment service provider of the payer, possibly via several other payment service providers as intermediaries and/or more than one direct debit transfer system. </t>
  </si>
  <si>
    <t>Payments where the payment instrument used is a debit card, exluding cash withdrawals.</t>
  </si>
  <si>
    <t>Payments where the payment instrument used is a credit card, exluding cash withdrawals.</t>
  </si>
  <si>
    <t>Payments by card-based e-money instruments</t>
  </si>
  <si>
    <t xml:space="preserve">Payments by card-based e-money instruments (whether pre-paid cards, stored-value cards etc.), excluding card loading. For the purposes of this survey, only payments by multipurpose cards that can be used at the sites of several merchants or service providers for a wide range of purposes are included. </t>
  </si>
  <si>
    <t>Payments by mobile money products</t>
  </si>
  <si>
    <t>Payments where the payment instrument used is a mobile money product, excluding top-up and cash out.</t>
  </si>
  <si>
    <t>Payments where the payment instrument used is a online money money product.</t>
  </si>
  <si>
    <t>Cash withdrawals at any ATM with payment cards (debit, credit and prepaid).</t>
  </si>
  <si>
    <t>Column1</t>
  </si>
  <si>
    <t>Column2</t>
  </si>
  <si>
    <t>I. Number of deposit transaction accounts</t>
  </si>
  <si>
    <t>2. Number of debit cards in circulation</t>
  </si>
  <si>
    <t>3. Number of credit cards in circulation</t>
  </si>
  <si>
    <t>4. Number of e-money accounts</t>
  </si>
  <si>
    <t>5. Number of card-based e-money accounts</t>
  </si>
  <si>
    <t>6. Number of mobile money accounts</t>
  </si>
  <si>
    <t>7. Number of online money accounts</t>
  </si>
  <si>
    <t>BCEAO</t>
  </si>
  <si>
    <t>Number of deposit transaction accounts as listed in official statistics of the central bank.</t>
  </si>
  <si>
    <t>Number of deposit transaction accounts, debit cards, credit cards, e-money accounts, ATMs, POS terminals, and PSP branches as listed in the European Central Bank statistics (http://sdw.ecb.europa.eu/reports.do?node=100000760).</t>
  </si>
  <si>
    <t>Number of deposit transaction accounts, debit cards, credit cards, e-money accounts, ATMs, POS terminals, and PSP branches as listed in the European Central Bank statistics (http://sdw.ecb.europa.eu/reports.do?node=100000760)</t>
  </si>
  <si>
    <t>The decrease in the number of credit card transactions in 2015 is due to methodological changes as a result of new legislation.</t>
  </si>
  <si>
    <t>Cheques are interbank only.</t>
  </si>
  <si>
    <t>Number of debit cards, credit cards, ATMs, POS terminals, branches of commercial banks, and branches of non-deposit taking institutions as listed in the Committee on Payments and Market Infrastructures (CPMI) statistics (http://www.bis.org/cpmi/publ/d152.htm)</t>
  </si>
  <si>
    <t>Credit transfers. Starting on 1/2014, only national credit transfers in local currency are reported. This change in methodology causes a break in the data series. Credit transfers initiated “via other means” comprise all paper-based and other electronically means except internet banking.</t>
  </si>
  <si>
    <t>Direct debits. New methodology starting on 1/2014.</t>
  </si>
  <si>
    <t>Number of deposit transaction accounts: Source: Superintendencia Financiera de Colombia. Distribución de las captaciones por rango e instrumentos financieros. (Cuenta Corriente, Cta Ahorros) It does not include CDT, CDAT.</t>
  </si>
  <si>
    <t>Number of debit cards, credit cards in circulation. Source: Superintendencia Financiera de Colombia. Reporte mensual de tarjetas de crédito y débito.  https://www.superfinanciera.gov.co/jsp/loader.jsf?lServicio=Publicaciones&amp;lTipo=publicaciones&amp;lFuncion=loadContenidoPublicacion&amp;id=60952.</t>
  </si>
  <si>
    <t xml:space="preserve">Number of e-money accounts represent Electronic Deposit. Source: Banca de las Oportunidades - Informe trimestral Inclusión Financiera (December 2015) </t>
  </si>
  <si>
    <t>http://www.bancadelasoportunidades.com/contenido/contenido.aspx?catID=343&amp;conID=1373</t>
  </si>
  <si>
    <t>Number of ATMs, POS terminals. Source: Superintendencia Financiera de Colombia, Informe de Transacciones y Operaciones  (June - December 2015). https://www.superfinanciera.gov.co/jsp/loader.jsf?lServicio=Publicaciones&amp;lTipo=publicaciones&amp;lFuncion=loadContenidoPublicacion&amp;id=61066</t>
  </si>
  <si>
    <t>Number of branches of commercial Banks, financial companies, financial cooperatives, and financial corporations. Source: Superintendencia Financiera de Colombia. Número de oficinas y empleados por departamento y municipio. https://www.superfinanciera.gov.co/jsp/loader.jsf?lServicio=Publicaciones&amp;lTipo=publicaciones&amp;lFuncion=loadContenidoPublicacion&amp;id=10085676</t>
  </si>
  <si>
    <t>Number of agents of commercial banks, financial companies, and financial cooperatives. Source: Banca de las Oportunidades. Número de Corresponsales Bancarios - Departamentos, Municipios y Entidad.</t>
  </si>
  <si>
    <t>http://www.bancadelasoportunidades.gov.co/contenido/contenido.aspx?conID=690&amp;catID=300&amp;pagID=376</t>
  </si>
  <si>
    <t>Egypt</t>
  </si>
  <si>
    <t>Cheques and credit transfers are interbank only.</t>
  </si>
  <si>
    <t xml:space="preserve">Number of credit cards in circulation: Statistics are collected based on payment card functions, not per the number of credit cards in total. Henceforth, there is overlap with the number of credit cards and the number of debit cards.  Cards in Finland are very often issued as dual PAN cards containing both the debit and a credit function. </t>
  </si>
  <si>
    <t>Number of ATMs: This number covers both ATMs typically used for withdrawing cash and ATMs with access to other services.</t>
  </si>
  <si>
    <t>Any missing 2015 data at the time of submission to the GPSS was sourced from official statistics of the central bank or the European Central Bank statistics (http://sdw.ecb.europa.eu/reports.do?node=100000760).</t>
  </si>
  <si>
    <t>Number of branches of commercial banks comprises branches of commercial and non-commercial banks.</t>
  </si>
  <si>
    <t>Credit transfers, direct debits: debits and credits to the accounts by simple book entry have been excluded since 2014.</t>
  </si>
  <si>
    <t>Direct debits include direct debits initiated by a payment card (known as “ELV” transactions).</t>
  </si>
  <si>
    <t>Payments by credit card include payments by credit cards and “change cards” or “delayed debit cards”.</t>
  </si>
  <si>
    <t xml:space="preserve">Number of deposit transaction accounts comprises represent deposits held with credit institutions. </t>
  </si>
  <si>
    <t>Number of deposit transaction accounts as listed in the official statistical bulletin of the central bank.</t>
  </si>
  <si>
    <t>Hong Kong</t>
  </si>
  <si>
    <t>Number of credit cards, and branches of commercial banks as listed in CPMI statistics (http://www.bis.org/cpmi/publ/d152.htm)</t>
  </si>
  <si>
    <t>In India the reporting is for financial year i.e. April-March and not calendar year. Accordingly, the data reported for 2015 is actually for the period April 2014-March 2015 and so on.</t>
  </si>
  <si>
    <t>Number of cards is limited to cards issued by Scheduled Commercial Banks (SCBs)</t>
  </si>
  <si>
    <t>Total number of e-money accounts: The data is only for authorized prepaid payment instrument (PPI) operators. The PPI are issued in the form of cards/wallets/paper.</t>
  </si>
  <si>
    <t>However, the PPI which are closed loop are not covered in this.</t>
  </si>
  <si>
    <t>The number of card-based e-money accounts is accordingly only for authorized entities and includes paper vouchers as well.</t>
  </si>
  <si>
    <t>The number of mobile money accounts The data includes e-wallets and m-wallets.</t>
  </si>
  <si>
    <t>Number of ATMs refers to ATMs installed by SCBs and authorized While Label ATM operators.</t>
  </si>
  <si>
    <t>The number of branches includes co-operative banks.</t>
  </si>
  <si>
    <t>Branches of other non-bank PSPs includes MTSS and PPI sub-agents.</t>
  </si>
  <si>
    <t>The non-bank outlets provide services to multiple operators. For e.g. an agent / subagent of one money transfer service provider can be an agent/subagent for multiple money transfer service provider. He can also be branch / agent for e-money provider. This leads to multiple times counting of the same outlet. Also, the same Business Correspondents (BCs) can now act as BC to multiple banks.</t>
  </si>
  <si>
    <t>Number of ATMs:  Including bank ATMS that receive settlement services from banking corporations. Until December 2013, including ATMs belonging to Shva (Automatic Bank Services).</t>
  </si>
  <si>
    <t>Number of deposit transaction accounts, branches of PSPs, agents of PSPs, ATMs as listed in official statistics of the central bank.</t>
  </si>
  <si>
    <t>Only 1 ATM network in Lithuania involves several banks, others are one-bank networks. All ATM networks accept all payment cards just banks apply different fees for operations in own network and in other network.</t>
  </si>
  <si>
    <t>There is only one ATM network in Luxembourg. Other ATMs are proprietary and owned by the banks.</t>
  </si>
  <si>
    <t>There is only POS network in Luxembourg. Other POS relate to a non-LU network</t>
  </si>
  <si>
    <t>Cards transactions data based on the acquiring side (transactions taking place in the country regardless of the origin of the card).</t>
  </si>
  <si>
    <t>In Mexico, e-money accounts do not exist.</t>
  </si>
  <si>
    <t>In Mexico, deposit accounts can be linked to a mobile phone number to initiate and receive transfers. The balance is always in the underlying deposit account; e-money schemes do not exist.</t>
  </si>
  <si>
    <t xml:space="preserve">2015 POS terminals are comprised of: (i) POS operated by banks (866,816); (ii) POS operated by third-party service providers (131,128).  </t>
  </si>
  <si>
    <t>2014 2015 POS terminals are comprised of: (i) POS operated by banks (765,200); (ii) POS operated by third-party service providers (131,128)</t>
  </si>
  <si>
    <t>Agents of non-bank PSPs include agents of money transfer operators.</t>
  </si>
  <si>
    <t>Payment transaction data as listed in official statistics of the central bank.</t>
  </si>
  <si>
    <t>Number of deposit transaction accounts does not include debit and prepaid cards.</t>
  </si>
  <si>
    <t>BAM is working on circulars regarding E money as it has just been included in the 2015 banking law.</t>
  </si>
  <si>
    <t>Number of branches of payment service providers (PSPs) does not include ATMs.</t>
  </si>
  <si>
    <t>Number of branches of other deposit-taking institutions include Deposit Intermediaries.</t>
  </si>
  <si>
    <t>Number of branches of other non-bank PSPs include Money Transfer Operators.</t>
  </si>
  <si>
    <t>BAM is working on circulars defining “Agents”.</t>
  </si>
  <si>
    <t>Number of card-based e-money accounts: cards with an e-money function.</t>
  </si>
  <si>
    <t>The number of cards in circulation represent cards issued in the respective years.</t>
  </si>
  <si>
    <t>Agents of other deposit-taking institutions include agents of Empresas Estatales (Banco de la Nación y Agrobanco)</t>
  </si>
  <si>
    <t>Agents of other non-bank PSPs include Financieras, CMAC, CRAC, Edpymes, Arrendamiento Financiero, Administradora Hipotecaria, Factoring.</t>
  </si>
  <si>
    <t>Transaction figures in 2015 are annualized figures, except payments by e-money instruments (Jan-Jun 15 only).</t>
  </si>
  <si>
    <t>Deposit transaction accounts include deposits at banks and MFIs/SACCOs.</t>
  </si>
  <si>
    <t>Please note that the figures presented here by SAMA are approximate and should not be interpreted as the exact number.</t>
  </si>
  <si>
    <t>Number of debit cards represents total number of cards (irrespective of the number of functions on the card) issued in the country. There are only two card associations in South Africa and due to competitive issues and sensitive information the Reserve Bank of South Africa can only provide total number of cards.</t>
  </si>
  <si>
    <t>As per the South African Reserve Bank Position Paper 01/2009 on Electronic Money, e-money is defined as monetary value represented by a claim on the issuer. This money is stored electronically and issued on receipt of funds, is generally accepted as a means of payment by persons other than the issuer and is redeemable for physical cash or a deposit into a bank account on demand. Only registered South African banks are allowed to issue e-money and there are currently no e-money products available in South Africa.</t>
  </si>
  <si>
    <t>Prepaid card figures are included in the Total number of cards.</t>
  </si>
  <si>
    <t>The total number of ATMs comprises of Bank-owned and Bank-supported ATMs, Mini-ATMs, Self-Service-Devices (SSDs) which can operate off-line and Self-Service Terminals (SSTs) which are non-cash dispensing.</t>
  </si>
  <si>
    <t>Note: The information provided above is based on returns submitted by the banks (NPS100 and BA920). The correctness of the information has not been verified and is not guaranteed. Figures provided are actual numbers.</t>
  </si>
  <si>
    <t>In 2014, the reporting population and the survey approach for debit cards, credit cards and e-money were adjusted, so that it is difficult to compare some of the data to that of previous years</t>
  </si>
  <si>
    <t xml:space="preserve">Number of card-based e-money accounts represents number of cards with an e-money function (not the number of e-money accounts). As of 2014 includes prepaid cards with multiple uses; also prepaid cards by international card schemes.  </t>
  </si>
  <si>
    <t>Branches includes branches of institutions licensed under the bank act. Does not include non-banks offering payment services. Does not include unmanned kiosks. Until 2012 also included offices and agencies of Swiss Post that offered payment services for PostFinance.</t>
  </si>
  <si>
    <t>Number of debit cards in circulation represents locally branded debit cards only.</t>
  </si>
  <si>
    <t>Number of ATMs represents the number of commercial bank ATMs only.</t>
  </si>
  <si>
    <t>Branches of banks and non-bank financial institutions do not include head offices</t>
  </si>
  <si>
    <t>Number of deposit transaction accounts includes accounts individuals.</t>
  </si>
  <si>
    <t>2010-2014 number of debit cards represent the total accumulated number of debit cards. 2015 figures represent the number of debit cards in circulation (active).</t>
  </si>
  <si>
    <t>2010-2014 number of credit cards represent the total accumulated number of credit cards. 2015 figures represent the number of credit cards in circulation (active).</t>
  </si>
  <si>
    <t>The number of e-money accounts includes individuals’ e-money accounts, enterprises’ e-money accounts and anonymous prepaid card accounts and cannot be disaggregated.</t>
  </si>
  <si>
    <t>Agents are officially permitted to provide certain banking/retail payment services starting in 2015.</t>
  </si>
  <si>
    <t>Direct credit statistics represent aggregated electronic funds transfers initiated either via the bank/SP or Internet banking service platform.</t>
  </si>
  <si>
    <t>2010-2014 payments by debit cards represent aggregated figures for POS &amp; Internet for debit, credit and prepaid cards. Starting in 2015, statistics for debit, credit and prepaid cards were segregated.</t>
  </si>
  <si>
    <t>To foster financial inclusion, four account levels are defined by law. The first three levels are considered “low-risk accounts” which have a limit on the deposits that they can receive in a month. The limit varies from around USD 227 to USD 3,037, depending on the level of each customer’s identification (KYC information that bank has of the client). By law, all accounts can receive electronic transfers, and electronic transfers can be generated from all accounts except account level 1, which is also restricted to domestic use.</t>
  </si>
  <si>
    <t>Branches of PSPs include branches of banks, Credit Unions, and Telegraph and Post Offices. Credit Unions include Popular Financial Societies (SOFIPOs, by their acronym in Spanish: Sociedades Financieras Populares) and Cooperative Savings and Loans Societies (SOCAPs, by their acronym in Spanish: Sociedades Cooperativas de Ahorro y Préstamo).</t>
  </si>
  <si>
    <r>
      <t>Deposit accounts held with banks and other authorized deposit-taking financial institutions that can be used for storing value and</t>
    </r>
    <r>
      <rPr>
        <sz val="10"/>
        <color indexed="8"/>
        <rFont val="Calibri"/>
        <family val="2"/>
      </rPr>
      <t xml:space="preserve"> making and receiving payments.</t>
    </r>
  </si>
  <si>
    <t>Country name</t>
  </si>
  <si>
    <t>Year</t>
  </si>
  <si>
    <t>Country code</t>
  </si>
  <si>
    <t>Transaction value in USD</t>
  </si>
  <si>
    <t>Transaction volume</t>
  </si>
  <si>
    <t>GDP in USD</t>
  </si>
  <si>
    <t>GDP turnover</t>
  </si>
  <si>
    <t>Average transaction size in USD</t>
  </si>
  <si>
    <t>ALB</t>
  </si>
  <si>
    <t>AGO</t>
  </si>
  <si>
    <t>Argentina*</t>
  </si>
  <si>
    <t>ARG</t>
  </si>
  <si>
    <t>ARM</t>
  </si>
  <si>
    <t>AUS</t>
  </si>
  <si>
    <t>AZE</t>
  </si>
  <si>
    <t>BGD</t>
  </si>
  <si>
    <t>Bolivia*</t>
  </si>
  <si>
    <t>BOL</t>
  </si>
  <si>
    <t>Botswana</t>
  </si>
  <si>
    <t>BWA</t>
  </si>
  <si>
    <t>Brazil (Sitraf)</t>
  </si>
  <si>
    <t>BRA</t>
  </si>
  <si>
    <t>Brazil (STR)</t>
  </si>
  <si>
    <t>BGR</t>
  </si>
  <si>
    <t>CPV</t>
  </si>
  <si>
    <t>CHN</t>
  </si>
  <si>
    <t>COL</t>
  </si>
  <si>
    <t>CRI</t>
  </si>
  <si>
    <t>HRV</t>
  </si>
  <si>
    <t>DNK</t>
  </si>
  <si>
    <t>Dominican Republic*</t>
  </si>
  <si>
    <t>DOM</t>
  </si>
  <si>
    <t>Eastern Caribbean Currency Union*</t>
  </si>
  <si>
    <t>EGY</t>
  </si>
  <si>
    <t>EST</t>
  </si>
  <si>
    <t>ETH</t>
  </si>
  <si>
    <t>FJI</t>
  </si>
  <si>
    <t>FIN</t>
  </si>
  <si>
    <t>FRA</t>
  </si>
  <si>
    <t>GEO</t>
  </si>
  <si>
    <t>DEU</t>
  </si>
  <si>
    <t>Guatemala*</t>
  </si>
  <si>
    <t>GTM</t>
  </si>
  <si>
    <t>Honduras*</t>
  </si>
  <si>
    <t>HND</t>
  </si>
  <si>
    <t>Hong Kong SAR, China (CNY)</t>
  </si>
  <si>
    <t>HKG</t>
  </si>
  <si>
    <t>Hong Kong SAR, China (EUR)</t>
  </si>
  <si>
    <t>Hong Kong SAR, China (HKD)</t>
  </si>
  <si>
    <t>Hong Kong SAR, China (USD)</t>
  </si>
  <si>
    <t>HUN</t>
  </si>
  <si>
    <t>IND</t>
  </si>
  <si>
    <t>Iraq*</t>
  </si>
  <si>
    <t>IRQ</t>
  </si>
  <si>
    <t>Jamaica*</t>
  </si>
  <si>
    <t>JAM</t>
  </si>
  <si>
    <t>JPN</t>
  </si>
  <si>
    <t>JOR</t>
  </si>
  <si>
    <t>KAZ</t>
  </si>
  <si>
    <t>Korea, Rep.*</t>
  </si>
  <si>
    <t>KOR</t>
  </si>
  <si>
    <t>LVA</t>
  </si>
  <si>
    <t>LUX</t>
  </si>
  <si>
    <t>MWI</t>
  </si>
  <si>
    <t>Malaysia*</t>
  </si>
  <si>
    <t>MYS</t>
  </si>
  <si>
    <t>MDV</t>
  </si>
  <si>
    <t>MLT</t>
  </si>
  <si>
    <t>Mauritius*</t>
  </si>
  <si>
    <t>MUS</t>
  </si>
  <si>
    <t>nav</t>
  </si>
  <si>
    <t>MDA</t>
  </si>
  <si>
    <t>MNG</t>
  </si>
  <si>
    <t>MNE</t>
  </si>
  <si>
    <t>MAR</t>
  </si>
  <si>
    <t>MOZ</t>
  </si>
  <si>
    <t>NAM</t>
  </si>
  <si>
    <t>NZL</t>
  </si>
  <si>
    <t>NOR</t>
  </si>
  <si>
    <t>PAK</t>
  </si>
  <si>
    <t>Peru*</t>
  </si>
  <si>
    <t>PER</t>
  </si>
  <si>
    <t>PHL</t>
  </si>
  <si>
    <t>POL</t>
  </si>
  <si>
    <t>PRT</t>
  </si>
  <si>
    <t>ROM</t>
  </si>
  <si>
    <t>RUS</t>
  </si>
  <si>
    <t>SAU</t>
  </si>
  <si>
    <t>SRB</t>
  </si>
  <si>
    <t>SGP</t>
  </si>
  <si>
    <t>SVN</t>
  </si>
  <si>
    <t>South Africa (SAMOS)</t>
  </si>
  <si>
    <t>ZAF</t>
  </si>
  <si>
    <t>SADC (SIRESS)</t>
  </si>
  <si>
    <t>ESP</t>
  </si>
  <si>
    <t>LKA</t>
  </si>
  <si>
    <t>Suriname</t>
  </si>
  <si>
    <t>SUR</t>
  </si>
  <si>
    <t>SWZ</t>
  </si>
  <si>
    <t>SWE</t>
  </si>
  <si>
    <t>CHE</t>
  </si>
  <si>
    <t>TZA</t>
  </si>
  <si>
    <t>THA</t>
  </si>
  <si>
    <t>TTO</t>
  </si>
  <si>
    <t>TUN</t>
  </si>
  <si>
    <t>TUR</t>
  </si>
  <si>
    <t>ARE</t>
  </si>
  <si>
    <t>GBR</t>
  </si>
  <si>
    <t>USA</t>
  </si>
  <si>
    <t>Uruguay*</t>
  </si>
  <si>
    <t>URY</t>
  </si>
  <si>
    <t>VNM</t>
  </si>
  <si>
    <t>ZMB</t>
  </si>
  <si>
    <t>ZWE</t>
  </si>
  <si>
    <t>* The RTGS system facilitates settlement in more than one currency</t>
  </si>
  <si>
    <t>Value in local currency units</t>
  </si>
  <si>
    <t>Exchange rate (LCU/USD)</t>
  </si>
  <si>
    <t>Volume</t>
  </si>
  <si>
    <t>Value in USD</t>
  </si>
  <si>
    <t>atm</t>
  </si>
  <si>
    <t>cheques</t>
  </si>
  <si>
    <t>credit_card</t>
  </si>
  <si>
    <t>credit_transfers</t>
  </si>
  <si>
    <t>credit_transfers_atm</t>
  </si>
  <si>
    <t>credit_transfers_internet</t>
  </si>
  <si>
    <t>credit_transfers_other</t>
  </si>
  <si>
    <t>debit_card</t>
  </si>
  <si>
    <t>direct_debits</t>
  </si>
  <si>
    <t>direct_debits_other</t>
  </si>
  <si>
    <t>e_money</t>
  </si>
  <si>
    <t>e_money_card</t>
  </si>
  <si>
    <t>e_money_card_internet</t>
  </si>
  <si>
    <t>e_money_card_pos</t>
  </si>
  <si>
    <t>mobile_money</t>
  </si>
  <si>
    <t>credit_card_pos</t>
  </si>
  <si>
    <t>debit_card_pos</t>
  </si>
  <si>
    <t>credit_card_internet</t>
  </si>
  <si>
    <t>debit_card_internet</t>
  </si>
  <si>
    <t>online_money</t>
  </si>
  <si>
    <t>AUT</t>
  </si>
  <si>
    <t>CYM</t>
  </si>
  <si>
    <t>CHL</t>
  </si>
  <si>
    <t>China, People's Republic of</t>
  </si>
  <si>
    <t>CYP</t>
  </si>
  <si>
    <t>XCD</t>
  </si>
  <si>
    <t>Eastern Caribbean Currency Union</t>
  </si>
  <si>
    <t>ECU</t>
  </si>
  <si>
    <t>Egypt, Arab Republic of</t>
  </si>
  <si>
    <t>direct_debits_internet</t>
  </si>
  <si>
    <t>GRC</t>
  </si>
  <si>
    <t>IRL</t>
  </si>
  <si>
    <t>ISR</t>
  </si>
  <si>
    <t>card</t>
  </si>
  <si>
    <t>card_internet</t>
  </si>
  <si>
    <t>card_pos</t>
  </si>
  <si>
    <t>Korea, Republic of</t>
  </si>
  <si>
    <t>KSV</t>
  </si>
  <si>
    <t>LBR</t>
  </si>
  <si>
    <t>LTU</t>
  </si>
  <si>
    <t>NLD</t>
  </si>
  <si>
    <t>NGA</t>
  </si>
  <si>
    <t>PNG</t>
  </si>
  <si>
    <t>WSM</t>
  </si>
  <si>
    <t>SMR</t>
  </si>
  <si>
    <t>SYC</t>
  </si>
  <si>
    <t>SVK</t>
  </si>
  <si>
    <t xml:space="preserve"> </t>
  </si>
  <si>
    <t>YEM</t>
  </si>
  <si>
    <t>Yemen, Republic of</t>
  </si>
  <si>
    <t>Variable name</t>
  </si>
  <si>
    <t>Description</t>
  </si>
  <si>
    <t>Number and value of interbank and intrabank cheques processed. A cheque is a written order from one party (the drawer) to another (the drawee, normally a bank) requiring the drawee to pay a specified sum on demand to the drawer or to a third party specified by the drawer.</t>
  </si>
  <si>
    <t>Total number and value of credit transfers processed (both interbank and intrabank). A credit transfer is a payment order or possibly a sequence of payment orders made for the purpose of placing funds at the disposal of the beneficiary. Both the payment instructions and the funds described therein move from the payment service provider of the payer/originator to the payment service provider of the beneficiary, possibly via several other payment service providers as intermediaries and/or more than one credit transfer system.</t>
  </si>
  <si>
    <t>Total number and value of credit transfers (interbank and intrabank) initiated via any ATM.</t>
  </si>
  <si>
    <t xml:space="preserve">Total number and value of credit transfers (interbank and intrabank) initiated via the payment service provider’s Internet banking service. Internet banking refers to access to banking services via the internet: access could be through a computer, mobile phone, or any other suitable device. </t>
  </si>
  <si>
    <t>Total number and value of credit transfers (interbank and intrabank) initiated in paper form at branches, agents and others</t>
  </si>
  <si>
    <t xml:space="preserve">Total number and value of direct debits processed (both interbank and intrabank). A direct debit is a payment order or possibly a sequence of payment orders made for the purpose of collecting funds from the payer and placing at the disposal of the payee. The payment instructions typically move from the payment service provider of the payee/originator to the payment service provider of the payer, possibly via several other payment service providers as intermediaries and/or more than one direct debit transfer system. </t>
  </si>
  <si>
    <t>direct_debits_atm</t>
  </si>
  <si>
    <t>Total number and value of direct debits (interbank and intrabank) initiated via any ATM.</t>
  </si>
  <si>
    <t>Total number and value of direct debits (interbank and intrabank) initiated via the payment service provider’s Internet banking service. Internet banking refers to access to banking services via the internet: access could be through a computer, mobile phone, or any other suitable device.</t>
  </si>
  <si>
    <t>Total number and value of direct debits (interbank and intrabank) initiated in paper form at branches, agents and others.</t>
  </si>
  <si>
    <t>Total number and value of payments by debit card. Debit cards are payment cards where the funds are debited in full for every transaction. Some issuers could provide an overdraft feature, allowing the payer to use the card even without sufficient balance in the underlying account.</t>
  </si>
  <si>
    <t>Total number and value of payments at POS (at merchant locations) with debit cards issued by the payment service provider.</t>
  </si>
  <si>
    <t>Total number and value of payments initiated via internet (e.g. e-commerce platform) with debit cards issued by the payment service provider.</t>
  </si>
  <si>
    <t>Total number and value of payments by credit card. A credit card is a type of payment card, indicating that the holder has been granted a line of credit. It enables the holder to make purchases and/or withdraw cash up to a pre-arranged ceiling; the credit granted can be settled in full by the end of a specified period or in part, with the balance taken as extended credit. Interest is charged on the amount of any extended credit. Annual fees may be charged.</t>
  </si>
  <si>
    <t>Total number  and value of payments at POS (at merchant physical locations) with credit cards.</t>
  </si>
  <si>
    <t>Total number and value of payments initiated via internet (e.g. e-commerce platform) with credit cards.</t>
  </si>
  <si>
    <t>Total number and value of payments by any card (credit or debit), with the exception of e-money.</t>
  </si>
  <si>
    <t>Total number and value of payments at POS (at merchant physical locations) with credit or debit cards.</t>
  </si>
  <si>
    <t>Total number and value of payments initiated via internet (e.g. e-commerce platform) with credit or debit cards.</t>
  </si>
  <si>
    <t>Total number and value of payments by e-money instruments. E-money is a record of funds or value available to a consumer stored on a payment device such as chip, prepaid cards, mobile phones or on computer systems as a non-traditional account with a banking or non-banking entity.</t>
  </si>
  <si>
    <t>Total number and value of payments by card-based e-money instruments (whether pre-paid cards, stored-value cards etc.), excluding card loading. For the purposes of this survey, please include only multipurpose cards that can be used at the sites of several merchants or service providers for a wide range of purposes.</t>
  </si>
  <si>
    <t>Total number and value of payments at POS (at merchant locations) with card-based e-money instruments.</t>
  </si>
  <si>
    <t>Total number and value of payments initiated via internet (e.g. e-commerce platform) with card-based e-money instruments.</t>
  </si>
  <si>
    <t>Total number and value of payments where the payment instrument used is a mobile money product, excluding top-up and cash out. Mobile money is an e-money product where the records of funds is stored on the mobile phone or a central computer system and can be drawn through specific payment instructions to be issued form the bearers’ mobile phone.</t>
  </si>
  <si>
    <t>Total number and value of payments by online money products. Online money is an e-money product where the record of funds is stored on a central computer system, and which can be drawn down through accessing this central computer system via Internet connection via a variety of devices (e.g. desktop PC, laptop, tablet, smart-phone).</t>
  </si>
  <si>
    <t>Total number and value of cash withdrawals at any ATM with payment cards (debit, credit and prepaid).</t>
  </si>
  <si>
    <t>Variable name (see variable key in C1)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</si>
</sst>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Gill Sans MT"/>
      <family val="2"/>
    </font>
    <font>
      <sz val="10"/>
      <name val="Arial"/>
      <family val="2"/>
    </font>
    <font>
      <sz val="10"/>
      <name val="Gill Sans MT"/>
      <family val="2"/>
    </font>
    <font>
      <sz val="10"/>
      <color rgb="FF000000"/>
      <name val="Gill Sans MT"/>
      <family val="2"/>
    </font>
    <font>
      <sz val="10"/>
      <color rgb="FF3F3F76"/>
      <name val="Gill Sans MT"/>
      <family val="2"/>
    </font>
    <font>
      <sz val="10"/>
      <name val="Courier"/>
      <family val="3"/>
    </font>
    <font>
      <b/>
      <sz val="10"/>
      <name val="Gill Sans MT"/>
      <family val="2"/>
    </font>
    <font>
      <sz val="11"/>
      <color indexed="8"/>
      <name val="Calibri"/>
      <family val="2"/>
      <charset val="1"/>
    </font>
    <font>
      <sz val="10"/>
      <color theme="1"/>
      <name val="Calibri"/>
      <family val="2"/>
      <scheme val="minor"/>
    </font>
    <font>
      <sz val="10"/>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8">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xf numFmtId="0" fontId="23" fillId="0" borderId="0"/>
    <xf numFmtId="0" fontId="19" fillId="0" borderId="0"/>
    <xf numFmtId="0" fontId="25" fillId="0" borderId="0"/>
  </cellStyleXfs>
  <cellXfs count="73">
    <xf numFmtId="0" fontId="0" fillId="0" borderId="0" xfId="0"/>
    <xf numFmtId="0" fontId="18" fillId="0" borderId="0" xfId="0" applyFont="1"/>
    <xf numFmtId="43" fontId="18" fillId="0" borderId="0" xfId="1" applyFont="1"/>
    <xf numFmtId="0" fontId="18" fillId="0" borderId="0" xfId="0" applyFont="1" applyFill="1"/>
    <xf numFmtId="1" fontId="18" fillId="0" borderId="0" xfId="0" applyNumberFormat="1" applyFont="1" applyFill="1"/>
    <xf numFmtId="0" fontId="20" fillId="0" borderId="0" xfId="45" applyFont="1" applyFill="1" applyAlignment="1">
      <alignment vertical="center"/>
    </xf>
    <xf numFmtId="0" fontId="24" fillId="0" borderId="0" xfId="45" applyFont="1" applyFill="1" applyAlignment="1">
      <alignment vertical="center"/>
    </xf>
    <xf numFmtId="0" fontId="20" fillId="0" borderId="0" xfId="45" applyFont="1" applyFill="1" applyBorder="1" applyAlignment="1">
      <alignment vertical="center"/>
    </xf>
    <xf numFmtId="0" fontId="18" fillId="0" borderId="0" xfId="0" applyFont="1" applyAlignment="1">
      <alignment horizontal="center"/>
    </xf>
    <xf numFmtId="0" fontId="18" fillId="0" borderId="0" xfId="0" applyNumberFormat="1" applyFont="1"/>
    <xf numFmtId="9" fontId="18" fillId="0" borderId="0" xfId="2" applyFont="1"/>
    <xf numFmtId="0" fontId="0" fillId="0" borderId="0" xfId="0" applyFill="1"/>
    <xf numFmtId="0" fontId="18" fillId="0" borderId="19" xfId="0" applyFont="1" applyFill="1" applyBorder="1"/>
    <xf numFmtId="0" fontId="18" fillId="0" borderId="26" xfId="0" applyFont="1" applyFill="1" applyBorder="1" applyAlignment="1">
      <alignment horizontal="center"/>
    </xf>
    <xf numFmtId="0" fontId="18" fillId="0" borderId="18" xfId="0" applyFont="1" applyFill="1" applyBorder="1" applyAlignment="1">
      <alignment horizontal="center"/>
    </xf>
    <xf numFmtId="0" fontId="18" fillId="0" borderId="29" xfId="0" applyFont="1" applyFill="1" applyBorder="1" applyAlignment="1">
      <alignment horizontal="center"/>
    </xf>
    <xf numFmtId="1" fontId="18" fillId="0" borderId="26" xfId="1" applyNumberFormat="1" applyFont="1" applyFill="1" applyBorder="1" applyAlignment="1">
      <alignment horizontal="center"/>
    </xf>
    <xf numFmtId="1" fontId="18" fillId="0" borderId="18" xfId="1" applyNumberFormat="1" applyFont="1" applyFill="1" applyBorder="1" applyAlignment="1">
      <alignment horizontal="center"/>
    </xf>
    <xf numFmtId="1" fontId="18" fillId="0" borderId="29" xfId="1" applyNumberFormat="1" applyFont="1" applyFill="1" applyBorder="1" applyAlignment="1">
      <alignment horizontal="center"/>
    </xf>
    <xf numFmtId="0" fontId="18" fillId="0" borderId="30" xfId="0" applyFont="1" applyFill="1" applyBorder="1" applyAlignment="1">
      <alignment horizontal="center"/>
    </xf>
    <xf numFmtId="0" fontId="18" fillId="0" borderId="28" xfId="0" applyFont="1" applyFill="1" applyBorder="1" applyAlignment="1">
      <alignment horizontal="center"/>
    </xf>
    <xf numFmtId="0" fontId="18" fillId="0" borderId="31" xfId="0" applyFont="1" applyFill="1" applyBorder="1" applyAlignment="1">
      <alignment horizontal="center"/>
    </xf>
    <xf numFmtId="49" fontId="18" fillId="0" borderId="30" xfId="1" applyNumberFormat="1" applyFont="1" applyFill="1" applyBorder="1" applyAlignment="1">
      <alignment horizontal="center"/>
    </xf>
    <xf numFmtId="49" fontId="18" fillId="0" borderId="28" xfId="1" applyNumberFormat="1" applyFont="1" applyFill="1" applyBorder="1" applyAlignment="1">
      <alignment horizontal="center"/>
    </xf>
    <xf numFmtId="49" fontId="18" fillId="0" borderId="31" xfId="1" applyNumberFormat="1" applyFont="1" applyFill="1" applyBorder="1" applyAlignment="1">
      <alignment horizontal="center"/>
    </xf>
    <xf numFmtId="1" fontId="18" fillId="0" borderId="0" xfId="0" applyNumberFormat="1" applyFont="1" applyFill="1" applyAlignment="1">
      <alignment horizontal="left"/>
    </xf>
    <xf numFmtId="1" fontId="20" fillId="0" borderId="0" xfId="0" applyNumberFormat="1" applyFont="1" applyFill="1"/>
    <xf numFmtId="0" fontId="18" fillId="0" borderId="14" xfId="0" applyFont="1" applyFill="1" applyBorder="1"/>
    <xf numFmtId="0" fontId="18" fillId="0" borderId="27" xfId="0" applyFont="1" applyFill="1" applyBorder="1" applyAlignment="1">
      <alignment horizontal="center"/>
    </xf>
    <xf numFmtId="0" fontId="26" fillId="0" borderId="0" xfId="0" applyFont="1"/>
    <xf numFmtId="0" fontId="27" fillId="0" borderId="0" xfId="47" applyFont="1" applyFill="1"/>
    <xf numFmtId="0" fontId="26" fillId="0" borderId="0" xfId="0" applyFont="1" applyFill="1" applyAlignment="1">
      <alignment wrapText="1"/>
    </xf>
    <xf numFmtId="0" fontId="26" fillId="0" borderId="0" xfId="0" applyFont="1" applyFill="1"/>
    <xf numFmtId="0" fontId="18" fillId="0" borderId="0" xfId="0" applyFont="1" applyAlignment="1">
      <alignment wrapText="1"/>
    </xf>
    <xf numFmtId="164" fontId="18" fillId="0" borderId="0" xfId="1" applyNumberFormat="1" applyFont="1"/>
    <xf numFmtId="0" fontId="18" fillId="33" borderId="13" xfId="0" applyFont="1" applyFill="1" applyBorder="1" applyAlignment="1">
      <alignment wrapText="1"/>
    </xf>
    <xf numFmtId="43" fontId="18" fillId="33" borderId="13" xfId="1" applyFont="1" applyFill="1" applyBorder="1" applyAlignment="1">
      <alignment wrapText="1"/>
    </xf>
    <xf numFmtId="164" fontId="18" fillId="33" borderId="13" xfId="1" applyNumberFormat="1" applyFont="1" applyFill="1" applyBorder="1" applyAlignment="1">
      <alignment wrapText="1"/>
    </xf>
    <xf numFmtId="0" fontId="18" fillId="0" borderId="0" xfId="0" applyFont="1" applyFill="1" applyBorder="1"/>
    <xf numFmtId="0" fontId="21" fillId="0" borderId="0" xfId="0" applyFont="1" applyFill="1" applyBorder="1" applyAlignment="1"/>
    <xf numFmtId="0" fontId="0" fillId="0" borderId="0" xfId="0" applyFill="1" applyBorder="1"/>
    <xf numFmtId="43" fontId="21" fillId="0" borderId="0" xfId="0" applyNumberFormat="1" applyFont="1" applyFill="1" applyBorder="1" applyAlignment="1"/>
    <xf numFmtId="43" fontId="21" fillId="0" borderId="0" xfId="1" applyFont="1" applyFill="1" applyBorder="1" applyAlignment="1"/>
    <xf numFmtId="0" fontId="18" fillId="0" borderId="0" xfId="0" applyFont="1" applyFill="1" applyBorder="1" applyAlignment="1">
      <alignment horizontal="center"/>
    </xf>
    <xf numFmtId="43" fontId="22" fillId="0" borderId="0" xfId="11" applyNumberFormat="1" applyFont="1" applyFill="1" applyBorder="1" applyAlignment="1"/>
    <xf numFmtId="3" fontId="18" fillId="0" borderId="0" xfId="0" applyNumberFormat="1" applyFont="1" applyFill="1" applyBorder="1"/>
    <xf numFmtId="0" fontId="18" fillId="0" borderId="0" xfId="0" applyFont="1" applyFill="1" applyBorder="1" applyAlignment="1">
      <alignment vertical="center"/>
    </xf>
    <xf numFmtId="0" fontId="20" fillId="0" borderId="0" xfId="0" applyFont="1" applyFill="1"/>
    <xf numFmtId="43" fontId="20" fillId="0" borderId="0" xfId="1" applyFont="1" applyFill="1"/>
    <xf numFmtId="0" fontId="20" fillId="0" borderId="0" xfId="9" applyFont="1" applyFill="1"/>
    <xf numFmtId="0" fontId="20" fillId="0" borderId="0" xfId="8" applyFont="1" applyFill="1"/>
    <xf numFmtId="43" fontId="20" fillId="0" borderId="0" xfId="1" applyFont="1" applyFill="1" applyAlignment="1"/>
    <xf numFmtId="0" fontId="20" fillId="0" borderId="0" xfId="10" applyFont="1" applyFill="1"/>
    <xf numFmtId="0" fontId="20" fillId="33" borderId="13" xfId="0" applyFont="1" applyFill="1" applyBorder="1" applyAlignment="1">
      <alignment horizontal="center" vertical="center" wrapText="1"/>
    </xf>
    <xf numFmtId="43" fontId="20" fillId="33" borderId="13" xfId="1" applyFont="1" applyFill="1" applyBorder="1" applyAlignment="1">
      <alignment horizontal="center" vertical="center" wrapText="1"/>
    </xf>
    <xf numFmtId="0" fontId="18" fillId="0" borderId="0" xfId="0" applyFont="1" applyAlignment="1">
      <alignment horizontal="left"/>
    </xf>
    <xf numFmtId="0" fontId="18" fillId="33" borderId="13" xfId="0" applyFont="1" applyFill="1" applyBorder="1"/>
    <xf numFmtId="0" fontId="18" fillId="0" borderId="15" xfId="0" applyFont="1" applyFill="1" applyBorder="1" applyAlignment="1">
      <alignment horizontal="center"/>
    </xf>
    <xf numFmtId="0" fontId="18" fillId="0" borderId="16" xfId="0" applyFont="1" applyFill="1" applyBorder="1" applyAlignment="1">
      <alignment horizontal="center"/>
    </xf>
    <xf numFmtId="0" fontId="18" fillId="0" borderId="17" xfId="0" applyFont="1" applyFill="1" applyBorder="1" applyAlignment="1">
      <alignment horizontal="center"/>
    </xf>
    <xf numFmtId="164" fontId="18" fillId="0" borderId="15" xfId="1" applyNumberFormat="1" applyFont="1" applyFill="1" applyBorder="1" applyAlignment="1">
      <alignment horizontal="center"/>
    </xf>
    <xf numFmtId="164" fontId="18" fillId="0" borderId="16" xfId="1" applyNumberFormat="1" applyFont="1" applyFill="1" applyBorder="1" applyAlignment="1">
      <alignment horizontal="center"/>
    </xf>
    <xf numFmtId="164" fontId="18" fillId="0" borderId="17" xfId="1" applyNumberFormat="1" applyFont="1" applyFill="1" applyBorder="1" applyAlignment="1">
      <alignment horizontal="center"/>
    </xf>
    <xf numFmtId="0" fontId="18" fillId="0" borderId="10" xfId="0" applyFont="1" applyFill="1" applyBorder="1" applyAlignment="1">
      <alignment horizontal="center"/>
    </xf>
    <xf numFmtId="0" fontId="18" fillId="0" borderId="11" xfId="0" applyFont="1" applyFill="1" applyBorder="1" applyAlignment="1">
      <alignment horizontal="center"/>
    </xf>
    <xf numFmtId="0" fontId="18" fillId="0" borderId="12" xfId="0" applyFont="1" applyFill="1" applyBorder="1" applyAlignment="1">
      <alignment horizontal="center"/>
    </xf>
    <xf numFmtId="0" fontId="18" fillId="0" borderId="20" xfId="0" applyFont="1" applyFill="1" applyBorder="1" applyAlignment="1">
      <alignment horizontal="center"/>
    </xf>
    <xf numFmtId="0" fontId="18" fillId="0" borderId="21" xfId="0" applyFont="1" applyFill="1" applyBorder="1" applyAlignment="1">
      <alignment horizontal="center"/>
    </xf>
    <xf numFmtId="0" fontId="18" fillId="0" borderId="22" xfId="0" applyFont="1" applyFill="1" applyBorder="1" applyAlignment="1">
      <alignment horizontal="center"/>
    </xf>
    <xf numFmtId="0" fontId="18" fillId="0" borderId="23" xfId="0" applyFont="1" applyFill="1" applyBorder="1" applyAlignment="1">
      <alignment horizontal="center"/>
    </xf>
    <xf numFmtId="0" fontId="18" fillId="0" borderId="24" xfId="0" applyFont="1" applyFill="1" applyBorder="1" applyAlignment="1">
      <alignment horizontal="center"/>
    </xf>
    <xf numFmtId="0" fontId="18" fillId="0" borderId="25" xfId="0" applyFont="1" applyFill="1" applyBorder="1" applyAlignment="1">
      <alignment horizontal="center"/>
    </xf>
    <xf numFmtId="0" fontId="26" fillId="0" borderId="0" xfId="0" applyFont="1" applyAlignment="1">
      <alignment horizontal="left"/>
    </xf>
  </cellXfs>
  <cellStyles count="48">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omma" xfId="1" builtinId="3"/>
    <cellStyle name="Excel Built-in Normal" xfId="47"/>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rmal 2" xfId="44"/>
    <cellStyle name="Normal 3" xfId="46"/>
    <cellStyle name="Normal_COUNTRY" xfId="45"/>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b450018/AppData/Local/Microsoft/Windows/Temporary%20Internet%20Files/Content.Outlook/4AX57H4K/Copy%20of%20RTG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TGS volumes and values"/>
    </sheetNames>
    <sheetDataSet>
      <sheetData sheetId="0">
        <row r="22">
          <cell r="D22">
            <v>43975690152418.398</v>
          </cell>
          <cell r="E22">
            <v>8975000</v>
          </cell>
        </row>
        <row r="23">
          <cell r="D23">
            <v>40509549820563.703</v>
          </cell>
          <cell r="E23">
            <v>9431000</v>
          </cell>
        </row>
        <row r="24">
          <cell r="D24">
            <v>35529771045138.5</v>
          </cell>
          <cell r="E24">
            <v>10262000</v>
          </cell>
        </row>
        <row r="25">
          <cell r="D25">
            <v>33589393733320.199</v>
          </cell>
          <cell r="E25">
            <v>10644000</v>
          </cell>
        </row>
        <row r="26">
          <cell r="D26">
            <v>30339267402173.699</v>
          </cell>
          <cell r="E26">
            <v>11187000</v>
          </cell>
        </row>
      </sheetData>
    </sheetDataSet>
  </externalBook>
</externalLink>
</file>

<file path=xl/tables/table1.xml><?xml version="1.0" encoding="utf-8"?>
<table xmlns="http://schemas.openxmlformats.org/spreadsheetml/2006/main" id="3" name="Table3" displayName="Table3" ref="A1:B24" totalsRowShown="0" headerRowDxfId="3" dataDxfId="2">
  <autoFilter ref="A1:B24"/>
  <tableColumns count="2">
    <tableColumn id="1" name="Column1" dataDxfId="1"/>
    <tableColumn id="2" name="Column2"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19"/>
  <sheetViews>
    <sheetView tabSelected="1" zoomScaleNormal="100" workbookViewId="0">
      <pane xSplit="1" ySplit="2" topLeftCell="M3" activePane="bottomRight" state="frozen"/>
      <selection pane="topRight" activeCell="B1" sqref="B1"/>
      <selection pane="bottomLeft" activeCell="A6" sqref="A6"/>
      <selection pane="bottomRight" activeCell="A2" sqref="A2"/>
    </sheetView>
  </sheetViews>
  <sheetFormatPr defaultRowHeight="15" x14ac:dyDescent="0.25"/>
  <cols>
    <col min="1" max="1" width="22.42578125" style="11" bestFit="1" customWidth="1"/>
    <col min="2" max="13" width="13.85546875" style="11" bestFit="1" customWidth="1"/>
    <col min="14" max="21" width="12.7109375" style="11" bestFit="1" customWidth="1"/>
    <col min="22" max="26" width="13.5703125" style="11" bestFit="1" customWidth="1"/>
    <col min="27" max="29" width="12.7109375" style="11" bestFit="1" customWidth="1"/>
    <col min="30" max="37" width="11.7109375" style="11" bestFit="1" customWidth="1"/>
    <col min="38" max="42" width="10.7109375" style="11" bestFit="1" customWidth="1"/>
    <col min="43" max="43" width="9.7109375" style="11" bestFit="1" customWidth="1"/>
    <col min="44" max="16384" width="9.140625" style="11"/>
  </cols>
  <sheetData>
    <row r="1" spans="1:43" ht="16.5" thickBot="1" x14ac:dyDescent="0.35">
      <c r="A1" s="3"/>
      <c r="B1" s="63" t="s">
        <v>184</v>
      </c>
      <c r="C1" s="64"/>
      <c r="D1" s="64"/>
      <c r="E1" s="64"/>
      <c r="F1" s="64"/>
      <c r="G1" s="65"/>
      <c r="H1" s="63" t="s">
        <v>185</v>
      </c>
      <c r="I1" s="64"/>
      <c r="J1" s="64"/>
      <c r="K1" s="64"/>
      <c r="L1" s="64"/>
      <c r="M1" s="65"/>
      <c r="N1" s="63" t="s">
        <v>186</v>
      </c>
      <c r="O1" s="64"/>
      <c r="P1" s="64"/>
      <c r="Q1" s="64"/>
      <c r="R1" s="64"/>
      <c r="S1" s="65"/>
      <c r="T1" s="57" t="s">
        <v>187</v>
      </c>
      <c r="U1" s="58"/>
      <c r="V1" s="58"/>
      <c r="W1" s="58"/>
      <c r="X1" s="58"/>
      <c r="Y1" s="59"/>
      <c r="Z1" s="57" t="s">
        <v>188</v>
      </c>
      <c r="AA1" s="58"/>
      <c r="AB1" s="58"/>
      <c r="AC1" s="58"/>
      <c r="AD1" s="58"/>
      <c r="AE1" s="59"/>
      <c r="AF1" s="57" t="s">
        <v>189</v>
      </c>
      <c r="AG1" s="58"/>
      <c r="AH1" s="58"/>
      <c r="AI1" s="58"/>
      <c r="AJ1" s="58"/>
      <c r="AK1" s="59"/>
      <c r="AL1" s="60" t="s">
        <v>190</v>
      </c>
      <c r="AM1" s="61"/>
      <c r="AN1" s="61"/>
      <c r="AO1" s="61"/>
      <c r="AP1" s="61"/>
      <c r="AQ1" s="62"/>
    </row>
    <row r="2" spans="1:43" ht="16.5" thickBot="1" x14ac:dyDescent="0.35">
      <c r="A2" s="12" t="s">
        <v>106</v>
      </c>
      <c r="B2" s="13">
        <v>2015</v>
      </c>
      <c r="C2" s="14">
        <v>2014</v>
      </c>
      <c r="D2" s="14">
        <v>2013</v>
      </c>
      <c r="E2" s="14">
        <v>2012</v>
      </c>
      <c r="F2" s="14">
        <v>2011</v>
      </c>
      <c r="G2" s="15">
        <v>2010</v>
      </c>
      <c r="H2" s="16">
        <v>2015</v>
      </c>
      <c r="I2" s="17">
        <v>2014</v>
      </c>
      <c r="J2" s="17">
        <v>2013</v>
      </c>
      <c r="K2" s="17">
        <v>2012</v>
      </c>
      <c r="L2" s="17">
        <v>2011</v>
      </c>
      <c r="M2" s="18">
        <v>2010</v>
      </c>
      <c r="N2" s="13">
        <v>2015</v>
      </c>
      <c r="O2" s="14">
        <v>2014</v>
      </c>
      <c r="P2" s="14">
        <v>2013</v>
      </c>
      <c r="Q2" s="14">
        <v>2012</v>
      </c>
      <c r="R2" s="14">
        <v>2011</v>
      </c>
      <c r="S2" s="15">
        <v>2010</v>
      </c>
      <c r="T2" s="13">
        <v>2015</v>
      </c>
      <c r="U2" s="14">
        <v>2014</v>
      </c>
      <c r="V2" s="14">
        <v>2013</v>
      </c>
      <c r="W2" s="14">
        <v>2012</v>
      </c>
      <c r="X2" s="14">
        <v>2011</v>
      </c>
      <c r="Y2" s="15">
        <v>2010</v>
      </c>
      <c r="Z2" s="19">
        <v>2015</v>
      </c>
      <c r="AA2" s="20">
        <v>2014</v>
      </c>
      <c r="AB2" s="20">
        <v>2013</v>
      </c>
      <c r="AC2" s="20">
        <v>2012</v>
      </c>
      <c r="AD2" s="20">
        <v>2011</v>
      </c>
      <c r="AE2" s="21">
        <v>2010</v>
      </c>
      <c r="AF2" s="13">
        <v>2015</v>
      </c>
      <c r="AG2" s="14">
        <v>2014</v>
      </c>
      <c r="AH2" s="14">
        <v>2013</v>
      </c>
      <c r="AI2" s="14">
        <v>2012</v>
      </c>
      <c r="AJ2" s="14">
        <v>2011</v>
      </c>
      <c r="AK2" s="15">
        <v>2010</v>
      </c>
      <c r="AL2" s="22">
        <v>2015</v>
      </c>
      <c r="AM2" s="23">
        <v>2014</v>
      </c>
      <c r="AN2" s="23">
        <v>2013</v>
      </c>
      <c r="AO2" s="23">
        <v>2012</v>
      </c>
      <c r="AP2" s="23">
        <v>2011</v>
      </c>
      <c r="AQ2" s="24">
        <v>2010</v>
      </c>
    </row>
    <row r="3" spans="1:43" ht="15.75" x14ac:dyDescent="0.3">
      <c r="A3" s="3" t="s">
        <v>0</v>
      </c>
      <c r="B3" s="4">
        <v>3500351</v>
      </c>
      <c r="C3" s="4">
        <v>3162146</v>
      </c>
      <c r="D3" s="4">
        <v>2717854</v>
      </c>
      <c r="E3" s="4">
        <v>2701475</v>
      </c>
      <c r="F3" s="4">
        <v>1618355</v>
      </c>
      <c r="G3" s="4"/>
      <c r="H3" s="4">
        <v>179809</v>
      </c>
      <c r="I3" s="4">
        <v>137543</v>
      </c>
      <c r="J3" s="4">
        <v>102349</v>
      </c>
      <c r="K3" s="4">
        <v>65602</v>
      </c>
      <c r="L3" s="4">
        <v>63430</v>
      </c>
      <c r="M3" s="4">
        <v>37950</v>
      </c>
      <c r="N3" s="4"/>
      <c r="O3" s="4"/>
      <c r="P3" s="4"/>
      <c r="Q3" s="4"/>
      <c r="R3" s="4"/>
      <c r="S3" s="4"/>
      <c r="T3" s="4">
        <v>224929</v>
      </c>
      <c r="U3" s="4">
        <v>1421000</v>
      </c>
      <c r="V3" s="4">
        <v>1395450</v>
      </c>
      <c r="W3" s="4">
        <v>1339181</v>
      </c>
      <c r="X3" s="4">
        <v>174560</v>
      </c>
      <c r="Y3" s="4">
        <v>102657</v>
      </c>
      <c r="Z3" s="4"/>
      <c r="AA3" s="4"/>
      <c r="AB3" s="4"/>
      <c r="AC3" s="4"/>
      <c r="AD3" s="4"/>
      <c r="AE3" s="4"/>
      <c r="AF3" s="4">
        <v>224929</v>
      </c>
      <c r="AG3" s="4">
        <v>1421000</v>
      </c>
      <c r="AH3" s="4">
        <v>1395450</v>
      </c>
      <c r="AI3" s="4">
        <v>1339181</v>
      </c>
      <c r="AJ3" s="4">
        <v>174560</v>
      </c>
      <c r="AK3" s="4">
        <v>102657</v>
      </c>
      <c r="AL3" s="4"/>
      <c r="AM3" s="4"/>
      <c r="AN3" s="4"/>
      <c r="AO3" s="4"/>
      <c r="AP3" s="4"/>
      <c r="AQ3" s="4"/>
    </row>
    <row r="4" spans="1:43" ht="15.75" x14ac:dyDescent="0.3">
      <c r="A4" s="3" t="s">
        <v>1</v>
      </c>
      <c r="B4" s="4">
        <v>1206619</v>
      </c>
      <c r="C4" s="4">
        <v>913652</v>
      </c>
      <c r="D4" s="4"/>
      <c r="E4" s="4"/>
      <c r="F4" s="4"/>
      <c r="G4" s="4"/>
      <c r="H4" s="4">
        <v>826280</v>
      </c>
      <c r="I4" s="4">
        <v>788215</v>
      </c>
      <c r="J4" s="4">
        <v>741128</v>
      </c>
      <c r="K4" s="4">
        <v>719809</v>
      </c>
      <c r="L4" s="4">
        <v>693958</v>
      </c>
      <c r="M4" s="4">
        <v>667548</v>
      </c>
      <c r="N4" s="4">
        <v>81125</v>
      </c>
      <c r="O4" s="4">
        <v>73804</v>
      </c>
      <c r="P4" s="4">
        <v>64432</v>
      </c>
      <c r="Q4" s="4">
        <v>49173</v>
      </c>
      <c r="R4" s="4">
        <v>37893</v>
      </c>
      <c r="S4" s="4">
        <v>27300</v>
      </c>
      <c r="T4" s="4">
        <v>185609</v>
      </c>
      <c r="U4" s="4"/>
      <c r="V4" s="4"/>
      <c r="W4" s="4"/>
      <c r="X4" s="4"/>
      <c r="Y4" s="4"/>
      <c r="Z4" s="4">
        <v>32873</v>
      </c>
      <c r="AA4" s="4"/>
      <c r="AB4" s="4"/>
      <c r="AC4" s="4"/>
      <c r="AD4" s="4"/>
      <c r="AE4" s="4"/>
      <c r="AF4" s="4">
        <v>152736</v>
      </c>
      <c r="AG4" s="4"/>
      <c r="AH4" s="4"/>
      <c r="AI4" s="4"/>
      <c r="AJ4" s="4"/>
      <c r="AK4" s="4"/>
      <c r="AL4" s="4"/>
      <c r="AM4" s="4"/>
      <c r="AN4" s="4"/>
      <c r="AO4" s="4"/>
      <c r="AP4" s="4"/>
      <c r="AQ4" s="4"/>
    </row>
    <row r="5" spans="1:43" ht="15.75" x14ac:dyDescent="0.3">
      <c r="A5" s="3" t="s">
        <v>2</v>
      </c>
      <c r="B5" s="4">
        <v>7390894</v>
      </c>
      <c r="C5" s="4">
        <v>11716826</v>
      </c>
      <c r="D5" s="4">
        <v>7878480</v>
      </c>
      <c r="E5" s="4">
        <v>10507316</v>
      </c>
      <c r="F5" s="4"/>
      <c r="G5" s="4"/>
      <c r="H5" s="4">
        <v>4693424</v>
      </c>
      <c r="I5" s="4">
        <v>4648643</v>
      </c>
      <c r="J5" s="4">
        <v>3488606</v>
      </c>
      <c r="K5" s="4">
        <v>2837692</v>
      </c>
      <c r="L5" s="4">
        <v>2377969</v>
      </c>
      <c r="M5" s="4">
        <v>2083627</v>
      </c>
      <c r="N5" s="4">
        <v>587214</v>
      </c>
      <c r="O5" s="4">
        <v>421008</v>
      </c>
      <c r="P5" s="4">
        <v>434453</v>
      </c>
      <c r="Q5" s="4">
        <v>379935</v>
      </c>
      <c r="R5" s="4">
        <v>283799</v>
      </c>
      <c r="S5" s="4">
        <v>57122</v>
      </c>
      <c r="T5" s="4">
        <v>197200</v>
      </c>
      <c r="U5" s="4">
        <v>187050</v>
      </c>
      <c r="V5" s="4">
        <v>117674</v>
      </c>
      <c r="W5" s="4">
        <v>19099</v>
      </c>
      <c r="X5" s="4">
        <v>15142</v>
      </c>
      <c r="Y5" s="4"/>
      <c r="Z5" s="4">
        <v>197200</v>
      </c>
      <c r="AA5" s="4">
        <v>187050</v>
      </c>
      <c r="AB5" s="4">
        <v>117674</v>
      </c>
      <c r="AC5" s="4">
        <v>19099</v>
      </c>
      <c r="AD5" s="4">
        <v>15142</v>
      </c>
      <c r="AE5" s="4"/>
      <c r="AF5" s="4"/>
      <c r="AG5" s="4"/>
      <c r="AH5" s="4"/>
      <c r="AI5" s="4"/>
      <c r="AJ5" s="4"/>
      <c r="AK5" s="4"/>
      <c r="AL5" s="4"/>
      <c r="AM5" s="4"/>
      <c r="AN5" s="4"/>
      <c r="AO5" s="4"/>
      <c r="AP5" s="4"/>
      <c r="AQ5" s="4"/>
    </row>
    <row r="6" spans="1:43" ht="15.75" x14ac:dyDescent="0.3">
      <c r="A6" s="3" t="s">
        <v>3</v>
      </c>
      <c r="B6" s="4">
        <v>43776428</v>
      </c>
      <c r="C6" s="4">
        <v>38620357</v>
      </c>
      <c r="D6" s="4">
        <v>35797175</v>
      </c>
      <c r="E6" s="4">
        <v>32871599</v>
      </c>
      <c r="F6" s="4">
        <v>28118250</v>
      </c>
      <c r="G6" s="4">
        <v>26126035</v>
      </c>
      <c r="H6" s="4">
        <v>37870498</v>
      </c>
      <c r="I6" s="4">
        <v>36325292</v>
      </c>
      <c r="J6" s="4">
        <v>29883632</v>
      </c>
      <c r="K6" s="4">
        <v>26883042</v>
      </c>
      <c r="L6" s="4">
        <v>24003841</v>
      </c>
      <c r="M6" s="4">
        <v>19356091</v>
      </c>
      <c r="N6" s="4">
        <v>54939015</v>
      </c>
      <c r="O6" s="4">
        <v>49770805</v>
      </c>
      <c r="P6" s="4">
        <v>46607916</v>
      </c>
      <c r="Q6" s="4">
        <v>42896691</v>
      </c>
      <c r="R6" s="4">
        <v>38623123</v>
      </c>
      <c r="S6" s="4">
        <v>34151482</v>
      </c>
      <c r="T6" s="4">
        <v>26573636</v>
      </c>
      <c r="U6" s="4">
        <v>21575918</v>
      </c>
      <c r="V6" s="4">
        <v>17076010</v>
      </c>
      <c r="W6" s="4"/>
      <c r="X6" s="4"/>
      <c r="Y6" s="4"/>
      <c r="Z6" s="4">
        <v>26573636</v>
      </c>
      <c r="AA6" s="4">
        <v>21575918</v>
      </c>
      <c r="AB6" s="4">
        <v>17076010</v>
      </c>
      <c r="AC6" s="4"/>
      <c r="AD6" s="4"/>
      <c r="AE6" s="4"/>
      <c r="AF6" s="4"/>
      <c r="AG6" s="4"/>
      <c r="AH6" s="4"/>
      <c r="AI6" s="4"/>
      <c r="AJ6" s="4"/>
      <c r="AK6" s="4"/>
      <c r="AL6" s="4"/>
      <c r="AM6" s="4"/>
      <c r="AN6" s="4"/>
      <c r="AO6" s="4"/>
      <c r="AP6" s="4"/>
      <c r="AQ6" s="4"/>
    </row>
    <row r="7" spans="1:43" ht="15.75" x14ac:dyDescent="0.3">
      <c r="A7" s="3" t="s">
        <v>4</v>
      </c>
      <c r="B7" s="4">
        <v>3334068</v>
      </c>
      <c r="C7" s="4">
        <v>3031743</v>
      </c>
      <c r="D7" s="4">
        <v>2504634</v>
      </c>
      <c r="E7" s="4">
        <v>2098082</v>
      </c>
      <c r="F7" s="4">
        <v>1755742</v>
      </c>
      <c r="G7" s="4">
        <v>1446481</v>
      </c>
      <c r="H7" s="4">
        <v>1643370</v>
      </c>
      <c r="I7" s="4">
        <v>1379705</v>
      </c>
      <c r="J7" s="4">
        <v>1355123</v>
      </c>
      <c r="K7" s="4">
        <v>1151946</v>
      </c>
      <c r="L7" s="4">
        <v>859212</v>
      </c>
      <c r="M7" s="4">
        <v>654515</v>
      </c>
      <c r="N7" s="4">
        <v>85987</v>
      </c>
      <c r="O7" s="4">
        <v>242713</v>
      </c>
      <c r="P7" s="4">
        <v>207177</v>
      </c>
      <c r="Q7" s="4">
        <v>170894</v>
      </c>
      <c r="R7" s="4">
        <v>117483</v>
      </c>
      <c r="S7" s="4">
        <v>73759</v>
      </c>
      <c r="T7" s="4">
        <v>15906</v>
      </c>
      <c r="U7" s="4">
        <v>11006</v>
      </c>
      <c r="V7" s="4">
        <v>5522</v>
      </c>
      <c r="W7" s="4">
        <v>5424</v>
      </c>
      <c r="X7" s="4"/>
      <c r="Y7" s="4"/>
      <c r="Z7" s="4"/>
      <c r="AA7" s="4"/>
      <c r="AB7" s="4"/>
      <c r="AC7" s="4"/>
      <c r="AD7" s="4"/>
      <c r="AE7" s="4"/>
      <c r="AF7" s="4"/>
      <c r="AG7" s="4"/>
      <c r="AH7" s="4"/>
      <c r="AI7" s="4"/>
      <c r="AJ7" s="4"/>
      <c r="AK7" s="4"/>
      <c r="AL7" s="4">
        <v>15906</v>
      </c>
      <c r="AM7" s="4">
        <v>11006</v>
      </c>
      <c r="AN7" s="4">
        <v>5522</v>
      </c>
      <c r="AO7" s="4">
        <v>5424</v>
      </c>
      <c r="AP7" s="4"/>
      <c r="AQ7" s="4"/>
    </row>
    <row r="8" spans="1:43" ht="15.75" x14ac:dyDescent="0.3">
      <c r="A8" s="3" t="s">
        <v>5</v>
      </c>
      <c r="B8" s="4">
        <v>41487427</v>
      </c>
      <c r="C8" s="4">
        <v>40147072</v>
      </c>
      <c r="D8" s="4">
        <v>38038982</v>
      </c>
      <c r="E8" s="4">
        <v>36107672</v>
      </c>
      <c r="F8" s="4">
        <v>33806599</v>
      </c>
      <c r="G8" s="4">
        <v>32672470</v>
      </c>
      <c r="H8" s="4">
        <v>42597773</v>
      </c>
      <c r="I8" s="4">
        <v>41264173</v>
      </c>
      <c r="J8" s="4">
        <v>40103724</v>
      </c>
      <c r="K8" s="4">
        <v>38985602</v>
      </c>
      <c r="L8" s="4">
        <v>37245325</v>
      </c>
      <c r="M8" s="4">
        <v>36578899</v>
      </c>
      <c r="N8" s="4">
        <v>23801698</v>
      </c>
      <c r="O8" s="4">
        <v>23435174</v>
      </c>
      <c r="P8" s="4">
        <v>22948526</v>
      </c>
      <c r="Q8" s="4">
        <v>22025021</v>
      </c>
      <c r="R8" s="4">
        <v>21779675</v>
      </c>
      <c r="S8" s="4">
        <v>21539167</v>
      </c>
      <c r="T8" s="4"/>
      <c r="U8" s="4"/>
      <c r="V8" s="4"/>
      <c r="W8" s="4"/>
      <c r="X8" s="4"/>
      <c r="Y8" s="4"/>
      <c r="Z8" s="4"/>
      <c r="AA8" s="4"/>
      <c r="AB8" s="4"/>
      <c r="AC8" s="4"/>
      <c r="AD8" s="4"/>
      <c r="AE8" s="4"/>
      <c r="AF8" s="4"/>
      <c r="AG8" s="4"/>
      <c r="AH8" s="4"/>
      <c r="AI8" s="4"/>
      <c r="AJ8" s="4"/>
      <c r="AK8" s="4"/>
      <c r="AL8" s="4"/>
      <c r="AM8" s="4"/>
      <c r="AN8" s="4"/>
      <c r="AO8" s="4"/>
      <c r="AP8" s="4"/>
      <c r="AQ8" s="4"/>
    </row>
    <row r="9" spans="1:43" ht="15.75" x14ac:dyDescent="0.3">
      <c r="A9" s="3" t="s">
        <v>6</v>
      </c>
      <c r="B9" s="4">
        <v>8228860</v>
      </c>
      <c r="C9" s="4">
        <v>8172750</v>
      </c>
      <c r="D9" s="4">
        <v>7326860</v>
      </c>
      <c r="E9" s="4">
        <v>7039760</v>
      </c>
      <c r="F9" s="4">
        <v>6809570</v>
      </c>
      <c r="G9" s="4"/>
      <c r="H9" s="4">
        <v>9138850</v>
      </c>
      <c r="I9" s="4">
        <v>9019750</v>
      </c>
      <c r="J9" s="4">
        <v>8863410</v>
      </c>
      <c r="K9" s="4">
        <v>8559500</v>
      </c>
      <c r="L9" s="4">
        <v>8302510</v>
      </c>
      <c r="M9" s="4">
        <v>8104580</v>
      </c>
      <c r="N9" s="25">
        <v>1356760</v>
      </c>
      <c r="O9" s="4">
        <v>1417770</v>
      </c>
      <c r="P9" s="4">
        <v>1389050</v>
      </c>
      <c r="Q9" s="4">
        <v>1371300</v>
      </c>
      <c r="R9" s="4">
        <v>1297610</v>
      </c>
      <c r="S9" s="4">
        <v>1255040</v>
      </c>
      <c r="T9" s="4">
        <v>1116260</v>
      </c>
      <c r="U9" s="4">
        <v>1040800</v>
      </c>
      <c r="V9" s="4"/>
      <c r="W9" s="4"/>
      <c r="X9" s="4"/>
      <c r="Y9" s="4"/>
      <c r="Z9" s="4"/>
      <c r="AA9" s="4"/>
      <c r="AB9" s="4"/>
      <c r="AC9" s="4"/>
      <c r="AD9" s="4"/>
      <c r="AE9" s="4"/>
      <c r="AF9" s="4"/>
      <c r="AG9" s="4"/>
      <c r="AH9" s="4"/>
      <c r="AI9" s="4"/>
      <c r="AJ9" s="4"/>
      <c r="AK9" s="4"/>
      <c r="AL9" s="4"/>
      <c r="AM9" s="4"/>
      <c r="AN9" s="4"/>
      <c r="AO9" s="4"/>
      <c r="AP9" s="4"/>
      <c r="AQ9" s="4"/>
    </row>
    <row r="10" spans="1:43" ht="15.75" x14ac:dyDescent="0.3">
      <c r="A10" s="3" t="s">
        <v>7</v>
      </c>
      <c r="B10" s="4">
        <v>12647950</v>
      </c>
      <c r="C10" s="4">
        <v>10447130</v>
      </c>
      <c r="D10" s="4">
        <v>8459677</v>
      </c>
      <c r="E10" s="4">
        <v>5471017</v>
      </c>
      <c r="F10" s="4">
        <v>3730551</v>
      </c>
      <c r="G10" s="4">
        <v>2918876</v>
      </c>
      <c r="H10" s="4">
        <v>3428241</v>
      </c>
      <c r="I10" s="4">
        <v>4663489</v>
      </c>
      <c r="J10" s="4">
        <v>4730051</v>
      </c>
      <c r="K10" s="4">
        <v>4599944</v>
      </c>
      <c r="L10" s="4">
        <v>4399333</v>
      </c>
      <c r="M10" s="4">
        <v>4096702</v>
      </c>
      <c r="N10" s="4">
        <v>962762</v>
      </c>
      <c r="O10" s="4">
        <v>1301647</v>
      </c>
      <c r="P10" s="4">
        <v>942354</v>
      </c>
      <c r="Q10" s="4">
        <v>407712</v>
      </c>
      <c r="R10" s="4">
        <v>180562</v>
      </c>
      <c r="S10" s="4">
        <v>133934</v>
      </c>
      <c r="T10" s="4"/>
      <c r="U10" s="4"/>
      <c r="V10" s="4"/>
      <c r="W10" s="4"/>
      <c r="X10" s="4"/>
      <c r="Y10" s="4"/>
      <c r="Z10" s="4"/>
      <c r="AA10" s="4"/>
      <c r="AB10" s="4"/>
      <c r="AC10" s="4"/>
      <c r="AD10" s="4"/>
      <c r="AE10" s="4"/>
      <c r="AF10" s="4"/>
      <c r="AG10" s="4"/>
      <c r="AH10" s="4"/>
      <c r="AI10" s="4"/>
      <c r="AJ10" s="4"/>
      <c r="AK10" s="4"/>
      <c r="AL10" s="4"/>
      <c r="AM10" s="4"/>
      <c r="AN10" s="4"/>
      <c r="AO10" s="4"/>
      <c r="AP10" s="4"/>
      <c r="AQ10" s="4"/>
    </row>
    <row r="11" spans="1:43" ht="15.75" x14ac:dyDescent="0.3">
      <c r="A11" s="3" t="s">
        <v>8</v>
      </c>
      <c r="B11" s="4">
        <v>63223479</v>
      </c>
      <c r="C11" s="4">
        <v>57139726</v>
      </c>
      <c r="D11" s="4">
        <v>52019711</v>
      </c>
      <c r="E11" s="4">
        <v>48686939</v>
      </c>
      <c r="F11" s="4">
        <v>45735147</v>
      </c>
      <c r="G11" s="4">
        <v>41049331</v>
      </c>
      <c r="H11" s="4">
        <v>8621826</v>
      </c>
      <c r="I11" s="4">
        <v>7689027</v>
      </c>
      <c r="J11" s="4"/>
      <c r="K11" s="4"/>
      <c r="L11" s="4"/>
      <c r="M11" s="4"/>
      <c r="N11" s="4">
        <v>620328</v>
      </c>
      <c r="O11" s="4">
        <v>632695</v>
      </c>
      <c r="P11" s="4"/>
      <c r="Q11" s="4"/>
      <c r="R11" s="4"/>
      <c r="S11" s="4"/>
      <c r="T11" s="4">
        <v>35964376</v>
      </c>
      <c r="U11" s="4">
        <v>27363872</v>
      </c>
      <c r="V11" s="4"/>
      <c r="W11" s="4"/>
      <c r="X11" s="4"/>
      <c r="Y11" s="4"/>
      <c r="Z11" s="4">
        <v>135119</v>
      </c>
      <c r="AA11" s="4">
        <v>108189</v>
      </c>
      <c r="AB11" s="4"/>
      <c r="AC11" s="4"/>
      <c r="AD11" s="4"/>
      <c r="AE11" s="4"/>
      <c r="AF11" s="4">
        <v>34303615</v>
      </c>
      <c r="AG11" s="4">
        <v>25186113</v>
      </c>
      <c r="AH11" s="4"/>
      <c r="AI11" s="4"/>
      <c r="AJ11" s="4"/>
      <c r="AK11" s="4"/>
      <c r="AL11" s="4">
        <v>1525642</v>
      </c>
      <c r="AM11" s="4">
        <v>2069570</v>
      </c>
      <c r="AN11" s="4"/>
      <c r="AO11" s="4"/>
      <c r="AP11" s="4"/>
      <c r="AQ11" s="4"/>
    </row>
    <row r="12" spans="1:43" ht="15.75" x14ac:dyDescent="0.3">
      <c r="A12" s="3" t="s">
        <v>191</v>
      </c>
      <c r="B12" s="4"/>
      <c r="C12" s="4">
        <v>20680385</v>
      </c>
      <c r="D12" s="4">
        <v>19164617</v>
      </c>
      <c r="E12" s="4">
        <v>16782117</v>
      </c>
      <c r="F12" s="4">
        <v>15531988</v>
      </c>
      <c r="G12" s="4">
        <v>13929718</v>
      </c>
      <c r="H12" s="4"/>
      <c r="I12" s="4"/>
      <c r="J12" s="4"/>
      <c r="K12" s="4"/>
      <c r="L12" s="4"/>
      <c r="M12" s="4"/>
      <c r="N12" s="4"/>
      <c r="O12" s="4"/>
      <c r="P12" s="4"/>
      <c r="Q12" s="4"/>
      <c r="R12" s="4"/>
      <c r="S12" s="4"/>
      <c r="T12" s="4"/>
      <c r="U12" s="4">
        <v>16293648</v>
      </c>
      <c r="V12" s="4">
        <v>10127497</v>
      </c>
      <c r="W12" s="4">
        <v>6086779</v>
      </c>
      <c r="X12" s="4">
        <v>3798629</v>
      </c>
      <c r="Y12" s="4">
        <v>366109</v>
      </c>
      <c r="Z12" s="4"/>
      <c r="AA12" s="4">
        <v>258497</v>
      </c>
      <c r="AB12" s="4">
        <v>147799</v>
      </c>
      <c r="AC12" s="4">
        <v>150376</v>
      </c>
      <c r="AD12" s="4">
        <v>36185</v>
      </c>
      <c r="AE12" s="4">
        <v>12377</v>
      </c>
      <c r="AF12" s="4"/>
      <c r="AG12" s="4">
        <v>16035151</v>
      </c>
      <c r="AH12" s="4">
        <v>9979698</v>
      </c>
      <c r="AI12" s="4">
        <v>5936403</v>
      </c>
      <c r="AJ12" s="4">
        <v>3762444</v>
      </c>
      <c r="AK12" s="4">
        <v>353732</v>
      </c>
      <c r="AL12" s="4"/>
      <c r="AM12" s="4"/>
      <c r="AN12" s="4"/>
      <c r="AO12" s="4"/>
      <c r="AP12" s="4"/>
      <c r="AQ12" s="4"/>
    </row>
    <row r="13" spans="1:43" ht="15.75" x14ac:dyDescent="0.3">
      <c r="A13" s="3" t="s">
        <v>9</v>
      </c>
      <c r="B13" s="4">
        <v>12706700</v>
      </c>
      <c r="C13" s="4">
        <v>11881390</v>
      </c>
      <c r="D13" s="4">
        <v>15267010</v>
      </c>
      <c r="E13" s="4">
        <v>14943860</v>
      </c>
      <c r="F13" s="4">
        <v>14968740</v>
      </c>
      <c r="G13" s="4"/>
      <c r="H13" s="4">
        <v>17021860</v>
      </c>
      <c r="I13" s="4">
        <v>16223480</v>
      </c>
      <c r="J13" s="4">
        <v>15684400</v>
      </c>
      <c r="K13" s="4">
        <v>16196780</v>
      </c>
      <c r="L13" s="4">
        <v>15706960</v>
      </c>
      <c r="M13" s="4">
        <v>15132400</v>
      </c>
      <c r="N13" s="4">
        <v>5557830</v>
      </c>
      <c r="O13" s="4">
        <v>3897410</v>
      </c>
      <c r="P13" s="4">
        <v>4356940</v>
      </c>
      <c r="Q13" s="4">
        <v>4450300</v>
      </c>
      <c r="R13" s="4">
        <v>4298220</v>
      </c>
      <c r="S13" s="4">
        <v>4315540</v>
      </c>
      <c r="T13" s="4">
        <v>3536390</v>
      </c>
      <c r="U13" s="4">
        <v>4318440</v>
      </c>
      <c r="V13" s="4"/>
      <c r="W13" s="4"/>
      <c r="X13" s="4"/>
      <c r="Y13" s="4"/>
      <c r="Z13" s="4"/>
      <c r="AA13" s="4"/>
      <c r="AB13" s="4"/>
      <c r="AC13" s="4"/>
      <c r="AD13" s="4"/>
      <c r="AE13" s="4"/>
      <c r="AF13" s="4"/>
      <c r="AG13" s="4"/>
      <c r="AH13" s="4"/>
      <c r="AI13" s="4"/>
      <c r="AJ13" s="4"/>
      <c r="AK13" s="4"/>
      <c r="AL13" s="4"/>
      <c r="AM13" s="4"/>
      <c r="AN13" s="4"/>
      <c r="AO13" s="4"/>
      <c r="AP13" s="4"/>
      <c r="AQ13" s="4"/>
    </row>
    <row r="14" spans="1:43" ht="15.75" x14ac:dyDescent="0.3">
      <c r="A14" s="3" t="s">
        <v>10</v>
      </c>
      <c r="B14" s="4"/>
      <c r="C14" s="4">
        <v>947330</v>
      </c>
      <c r="D14" s="4">
        <v>826183</v>
      </c>
      <c r="E14" s="4">
        <v>735472</v>
      </c>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row>
    <row r="15" spans="1:43" ht="15.75" x14ac:dyDescent="0.3">
      <c r="A15" s="3" t="s">
        <v>11</v>
      </c>
      <c r="B15" s="4">
        <v>8668983</v>
      </c>
      <c r="C15" s="4">
        <v>7848005</v>
      </c>
      <c r="D15" s="4">
        <v>7139597</v>
      </c>
      <c r="E15" s="4">
        <v>6330246</v>
      </c>
      <c r="F15" s="4">
        <v>5622853</v>
      </c>
      <c r="G15" s="4">
        <v>4952176</v>
      </c>
      <c r="H15" s="4">
        <v>3388834</v>
      </c>
      <c r="I15" s="4">
        <v>2971874</v>
      </c>
      <c r="J15" s="4">
        <v>3042717</v>
      </c>
      <c r="K15" s="4">
        <v>2519184</v>
      </c>
      <c r="L15" s="4">
        <v>1938831</v>
      </c>
      <c r="M15" s="4">
        <v>1783480</v>
      </c>
      <c r="N15" s="4">
        <v>120501</v>
      </c>
      <c r="O15" s="4">
        <v>107682</v>
      </c>
      <c r="P15" s="4">
        <v>110398</v>
      </c>
      <c r="Q15" s="4">
        <v>95012</v>
      </c>
      <c r="R15" s="4">
        <v>71584</v>
      </c>
      <c r="S15" s="4">
        <v>70914</v>
      </c>
      <c r="T15" s="4">
        <v>566165</v>
      </c>
      <c r="U15" s="4">
        <v>210453</v>
      </c>
      <c r="V15" s="4">
        <v>526641</v>
      </c>
      <c r="W15" s="4"/>
      <c r="X15" s="4"/>
      <c r="Y15" s="4"/>
      <c r="Z15" s="4"/>
      <c r="AA15" s="4"/>
      <c r="AB15" s="4"/>
      <c r="AC15" s="4"/>
      <c r="AD15" s="4"/>
      <c r="AE15" s="4"/>
      <c r="AF15" s="4">
        <v>566165</v>
      </c>
      <c r="AG15" s="4">
        <v>510453</v>
      </c>
      <c r="AH15" s="4">
        <v>526641</v>
      </c>
      <c r="AI15" s="4"/>
      <c r="AJ15" s="4"/>
      <c r="AK15" s="4"/>
      <c r="AL15" s="4"/>
      <c r="AM15" s="4"/>
      <c r="AN15" s="4"/>
      <c r="AO15" s="4"/>
      <c r="AP15" s="4"/>
      <c r="AQ15" s="4"/>
    </row>
    <row r="16" spans="1:43" ht="15.75" x14ac:dyDescent="0.3">
      <c r="A16" s="3" t="s">
        <v>12</v>
      </c>
      <c r="B16" s="4">
        <v>191588322</v>
      </c>
      <c r="C16" s="4">
        <v>182548771</v>
      </c>
      <c r="D16" s="4">
        <v>172854857</v>
      </c>
      <c r="E16" s="4">
        <v>162880915</v>
      </c>
      <c r="F16" s="4">
        <v>150085194</v>
      </c>
      <c r="G16" s="4">
        <v>141261109</v>
      </c>
      <c r="H16" s="4">
        <v>317355389</v>
      </c>
      <c r="I16" s="4">
        <v>313219778</v>
      </c>
      <c r="J16" s="4">
        <v>291217770</v>
      </c>
      <c r="K16" s="4">
        <v>283796099</v>
      </c>
      <c r="L16" s="4">
        <v>254448630</v>
      </c>
      <c r="M16" s="4">
        <v>227783593</v>
      </c>
      <c r="N16" s="4">
        <v>165220803</v>
      </c>
      <c r="O16" s="4">
        <v>162035939</v>
      </c>
      <c r="P16" s="4">
        <v>160588213</v>
      </c>
      <c r="Q16" s="4">
        <v>153280144</v>
      </c>
      <c r="R16" s="4">
        <v>154089924</v>
      </c>
      <c r="S16" s="4">
        <v>164691444</v>
      </c>
      <c r="T16" s="4">
        <v>2435864</v>
      </c>
      <c r="U16" s="4">
        <v>2672573</v>
      </c>
      <c r="V16" s="4">
        <v>2243559</v>
      </c>
      <c r="W16" s="4">
        <v>2650741</v>
      </c>
      <c r="X16" s="4">
        <v>2257484</v>
      </c>
      <c r="Y16" s="4">
        <v>1660914</v>
      </c>
      <c r="Z16" s="4">
        <v>2435864</v>
      </c>
      <c r="AA16" s="4">
        <v>2672573</v>
      </c>
      <c r="AB16" s="4">
        <v>2243559</v>
      </c>
      <c r="AC16" s="4">
        <v>2650741</v>
      </c>
      <c r="AD16" s="4">
        <v>2257484</v>
      </c>
      <c r="AE16" s="4">
        <v>1660914</v>
      </c>
      <c r="AF16" s="4"/>
      <c r="AG16" s="4"/>
      <c r="AH16" s="4"/>
      <c r="AI16" s="4"/>
      <c r="AJ16" s="4"/>
      <c r="AK16" s="4"/>
      <c r="AL16" s="4"/>
      <c r="AM16" s="4"/>
      <c r="AN16" s="4"/>
      <c r="AO16" s="4"/>
      <c r="AP16" s="4"/>
      <c r="AQ16" s="4"/>
    </row>
    <row r="17" spans="1:43" ht="15.75" x14ac:dyDescent="0.3">
      <c r="A17" s="3" t="s">
        <v>14</v>
      </c>
      <c r="B17" s="4">
        <v>15394830</v>
      </c>
      <c r="C17" s="4">
        <v>15111750</v>
      </c>
      <c r="D17" s="4">
        <v>13755180</v>
      </c>
      <c r="E17" s="4">
        <v>15068390</v>
      </c>
      <c r="F17" s="4">
        <v>14765330</v>
      </c>
      <c r="G17" s="4">
        <v>14413050</v>
      </c>
      <c r="H17" s="4">
        <v>6079020</v>
      </c>
      <c r="I17" s="4">
        <v>6288370</v>
      </c>
      <c r="J17" s="4">
        <v>6934150</v>
      </c>
      <c r="K17" s="4">
        <v>7282180</v>
      </c>
      <c r="L17" s="4">
        <v>7007160</v>
      </c>
      <c r="M17" s="4">
        <v>6623420</v>
      </c>
      <c r="N17" s="4">
        <v>942390</v>
      </c>
      <c r="O17" s="4">
        <v>937930</v>
      </c>
      <c r="P17" s="4">
        <v>802310</v>
      </c>
      <c r="Q17" s="4">
        <v>977450</v>
      </c>
      <c r="R17" s="4">
        <v>978550</v>
      </c>
      <c r="S17" s="4">
        <v>992430</v>
      </c>
      <c r="T17" s="4">
        <v>173180</v>
      </c>
      <c r="U17" s="4">
        <v>132020</v>
      </c>
      <c r="V17" s="4"/>
      <c r="W17" s="4"/>
      <c r="X17" s="4"/>
      <c r="Y17" s="4"/>
      <c r="Z17" s="4"/>
      <c r="AA17" s="4"/>
      <c r="AB17" s="4"/>
      <c r="AC17" s="4"/>
      <c r="AD17" s="4"/>
      <c r="AE17" s="4"/>
      <c r="AF17" s="4"/>
      <c r="AG17" s="4"/>
      <c r="AH17" s="4"/>
      <c r="AI17" s="4"/>
      <c r="AJ17" s="4"/>
      <c r="AK17" s="4"/>
      <c r="AL17" s="4"/>
      <c r="AM17" s="4"/>
      <c r="AN17" s="4"/>
      <c r="AO17" s="4"/>
      <c r="AP17" s="4"/>
      <c r="AQ17" s="4"/>
    </row>
    <row r="18" spans="1:43" ht="15.75" x14ac:dyDescent="0.3">
      <c r="A18" s="3" t="s">
        <v>15</v>
      </c>
      <c r="B18" s="4"/>
      <c r="C18" s="4">
        <v>1227617</v>
      </c>
      <c r="D18" s="4">
        <v>1076431</v>
      </c>
      <c r="E18" s="4">
        <v>942045</v>
      </c>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row>
    <row r="19" spans="1:43" ht="15.75" x14ac:dyDescent="0.3">
      <c r="A19" s="3" t="s">
        <v>16</v>
      </c>
      <c r="B19" s="4"/>
      <c r="C19" s="4">
        <v>1038090</v>
      </c>
      <c r="D19" s="4">
        <v>953483</v>
      </c>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row>
    <row r="20" spans="1:43" ht="15.75" x14ac:dyDescent="0.3">
      <c r="A20" s="3" t="s">
        <v>17</v>
      </c>
      <c r="B20" s="4">
        <v>682599</v>
      </c>
      <c r="C20" s="4">
        <v>645507</v>
      </c>
      <c r="D20" s="4">
        <v>605173</v>
      </c>
      <c r="E20" s="4">
        <v>572698</v>
      </c>
      <c r="F20" s="4">
        <v>525486</v>
      </c>
      <c r="G20" s="4">
        <v>489189</v>
      </c>
      <c r="H20" s="4">
        <v>188581</v>
      </c>
      <c r="I20" s="4">
        <v>177861</v>
      </c>
      <c r="J20" s="4">
        <v>169418</v>
      </c>
      <c r="K20" s="4">
        <v>163324</v>
      </c>
      <c r="L20" s="4">
        <v>189387</v>
      </c>
      <c r="M20" s="4">
        <v>166204</v>
      </c>
      <c r="N20" s="4">
        <v>14960</v>
      </c>
      <c r="O20" s="4">
        <v>15420</v>
      </c>
      <c r="P20" s="4">
        <v>16225</v>
      </c>
      <c r="Q20" s="4">
        <v>15682</v>
      </c>
      <c r="R20" s="4">
        <v>14754</v>
      </c>
      <c r="S20" s="4">
        <v>12852</v>
      </c>
      <c r="T20" s="4"/>
      <c r="U20" s="4"/>
      <c r="V20" s="4"/>
      <c r="W20" s="4"/>
      <c r="X20" s="4"/>
      <c r="Y20" s="4"/>
      <c r="Z20" s="4"/>
      <c r="AA20" s="4"/>
      <c r="AB20" s="4"/>
      <c r="AC20" s="4"/>
      <c r="AD20" s="4"/>
      <c r="AE20" s="4"/>
      <c r="AF20" s="4"/>
      <c r="AG20" s="4"/>
      <c r="AH20" s="4"/>
      <c r="AI20" s="4"/>
      <c r="AJ20" s="4"/>
      <c r="AK20" s="4"/>
      <c r="AL20" s="4"/>
      <c r="AM20" s="4"/>
      <c r="AN20" s="4"/>
      <c r="AO20" s="4"/>
      <c r="AP20" s="4"/>
      <c r="AQ20" s="4"/>
    </row>
    <row r="21" spans="1:43" ht="15.75" x14ac:dyDescent="0.3">
      <c r="A21" s="3" t="s">
        <v>18</v>
      </c>
      <c r="B21" s="4"/>
      <c r="C21" s="4"/>
      <c r="D21" s="4"/>
      <c r="E21" s="4"/>
      <c r="F21" s="4"/>
      <c r="G21" s="4"/>
      <c r="H21" s="4">
        <v>1439887</v>
      </c>
      <c r="I21" s="4">
        <v>1296875</v>
      </c>
      <c r="J21" s="4">
        <v>1010858</v>
      </c>
      <c r="K21" s="4">
        <v>957556</v>
      </c>
      <c r="L21" s="4">
        <v>764738</v>
      </c>
      <c r="M21" s="4">
        <v>567956</v>
      </c>
      <c r="N21" s="4">
        <v>39836</v>
      </c>
      <c r="O21" s="4">
        <v>31261</v>
      </c>
      <c r="P21" s="4">
        <v>24412</v>
      </c>
      <c r="Q21" s="4">
        <v>18198</v>
      </c>
      <c r="R21" s="4">
        <v>18491</v>
      </c>
      <c r="S21" s="4">
        <v>14003</v>
      </c>
      <c r="T21" s="4"/>
      <c r="U21" s="4"/>
      <c r="V21" s="4"/>
      <c r="W21" s="4"/>
      <c r="X21" s="4"/>
      <c r="Y21" s="4"/>
      <c r="Z21" s="4"/>
      <c r="AA21" s="4"/>
      <c r="AB21" s="4"/>
      <c r="AC21" s="4"/>
      <c r="AD21" s="4"/>
      <c r="AE21" s="4"/>
      <c r="AF21" s="4"/>
      <c r="AG21" s="4"/>
      <c r="AH21" s="4"/>
      <c r="AI21" s="4"/>
      <c r="AJ21" s="4"/>
      <c r="AK21" s="4"/>
      <c r="AL21" s="4"/>
      <c r="AM21" s="4"/>
      <c r="AN21" s="4"/>
      <c r="AO21" s="4"/>
      <c r="AP21" s="4"/>
      <c r="AQ21" s="4"/>
    </row>
    <row r="22" spans="1:43" ht="15.75" x14ac:dyDescent="0.3">
      <c r="A22" s="3" t="s">
        <v>125</v>
      </c>
      <c r="B22" s="4"/>
      <c r="C22" s="4"/>
      <c r="D22" s="4"/>
      <c r="E22" s="4"/>
      <c r="F22" s="4"/>
      <c r="G22" s="4"/>
      <c r="H22" s="4">
        <v>24800000</v>
      </c>
      <c r="I22" s="4">
        <v>25000000</v>
      </c>
      <c r="J22" s="4">
        <v>23900000</v>
      </c>
      <c r="K22" s="4">
        <v>23600000</v>
      </c>
      <c r="L22" s="4">
        <v>23300000</v>
      </c>
      <c r="M22" s="4">
        <v>23900000</v>
      </c>
      <c r="N22" s="4">
        <v>72066520</v>
      </c>
      <c r="O22" s="4">
        <v>76581340</v>
      </c>
      <c r="P22" s="4">
        <v>81127260</v>
      </c>
      <c r="Q22" s="4">
        <v>78439030</v>
      </c>
      <c r="R22" s="4">
        <v>78796160</v>
      </c>
      <c r="S22" s="4">
        <v>74470220</v>
      </c>
      <c r="T22" s="4"/>
      <c r="U22" s="4"/>
      <c r="V22" s="4"/>
      <c r="W22" s="4"/>
      <c r="X22" s="4"/>
      <c r="Y22" s="4"/>
      <c r="Z22" s="4"/>
      <c r="AA22" s="4"/>
      <c r="AB22" s="4"/>
      <c r="AC22" s="4"/>
      <c r="AD22" s="4"/>
      <c r="AE22" s="4"/>
      <c r="AF22" s="4"/>
      <c r="AG22" s="4"/>
      <c r="AH22" s="4"/>
      <c r="AI22" s="4"/>
      <c r="AJ22" s="4"/>
      <c r="AK22" s="4"/>
      <c r="AL22" s="4"/>
      <c r="AM22" s="4"/>
      <c r="AN22" s="4"/>
      <c r="AO22" s="4"/>
      <c r="AP22" s="4"/>
      <c r="AQ22" s="4"/>
    </row>
    <row r="23" spans="1:43" ht="15.75" x14ac:dyDescent="0.3">
      <c r="A23" s="3" t="s">
        <v>19</v>
      </c>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row>
    <row r="24" spans="1:43" ht="15.75" x14ac:dyDescent="0.3">
      <c r="A24" s="3" t="s">
        <v>20</v>
      </c>
      <c r="B24" s="4">
        <v>20883030</v>
      </c>
      <c r="C24" s="4">
        <v>19576879</v>
      </c>
      <c r="D24" s="4">
        <v>18372518</v>
      </c>
      <c r="E24" s="4">
        <v>17032610</v>
      </c>
      <c r="F24" s="4">
        <v>15629539</v>
      </c>
      <c r="G24" s="4">
        <v>13817901</v>
      </c>
      <c r="H24" s="4">
        <v>20818337</v>
      </c>
      <c r="I24" s="4">
        <v>18445899</v>
      </c>
      <c r="J24" s="4">
        <v>16527715</v>
      </c>
      <c r="K24" s="4">
        <v>15005943</v>
      </c>
      <c r="L24" s="4">
        <v>13205569</v>
      </c>
      <c r="M24" s="4">
        <v>11374443</v>
      </c>
      <c r="N24" s="4">
        <v>12775933</v>
      </c>
      <c r="O24" s="4">
        <v>10012086</v>
      </c>
      <c r="P24" s="4">
        <v>6583968</v>
      </c>
      <c r="Q24" s="4">
        <v>6374788</v>
      </c>
      <c r="R24" s="4">
        <v>5688926</v>
      </c>
      <c r="S24" s="4">
        <v>4887405</v>
      </c>
      <c r="T24" s="4"/>
      <c r="U24" s="4"/>
      <c r="V24" s="4"/>
      <c r="W24" s="4"/>
      <c r="X24" s="4"/>
      <c r="Y24" s="4"/>
      <c r="Z24" s="4"/>
      <c r="AA24" s="4"/>
      <c r="AB24" s="4"/>
      <c r="AC24" s="4"/>
      <c r="AD24" s="4"/>
      <c r="AE24" s="4"/>
      <c r="AF24" s="4"/>
      <c r="AG24" s="4"/>
      <c r="AH24" s="4"/>
      <c r="AI24" s="4"/>
      <c r="AJ24" s="4"/>
      <c r="AK24" s="4"/>
      <c r="AL24" s="4"/>
      <c r="AM24" s="4"/>
      <c r="AN24" s="4"/>
      <c r="AO24" s="4"/>
      <c r="AP24" s="4"/>
      <c r="AQ24" s="4"/>
    </row>
    <row r="25" spans="1:43" ht="15.75" x14ac:dyDescent="0.3">
      <c r="A25" s="3" t="s">
        <v>107</v>
      </c>
      <c r="B25" s="4">
        <v>7369656970</v>
      </c>
      <c r="C25" s="4">
        <v>6512480900</v>
      </c>
      <c r="D25" s="4">
        <v>5642784130</v>
      </c>
      <c r="E25" s="4">
        <v>4909812740</v>
      </c>
      <c r="F25" s="4">
        <v>4110095870</v>
      </c>
      <c r="G25" s="4">
        <v>3375691230</v>
      </c>
      <c r="H25" s="4">
        <v>5010106330</v>
      </c>
      <c r="I25" s="4">
        <v>4480623560</v>
      </c>
      <c r="J25" s="4">
        <v>3823100380</v>
      </c>
      <c r="K25" s="4">
        <v>3203052070</v>
      </c>
      <c r="L25" s="4">
        <v>2663590830</v>
      </c>
      <c r="M25" s="4">
        <v>2185655960</v>
      </c>
      <c r="N25" s="4">
        <v>393131100</v>
      </c>
      <c r="O25" s="4">
        <v>455095000</v>
      </c>
      <c r="P25" s="4">
        <v>390792400</v>
      </c>
      <c r="Q25" s="4">
        <v>331095100</v>
      </c>
      <c r="R25" s="4">
        <v>285458900</v>
      </c>
      <c r="S25" s="4">
        <v>229653200</v>
      </c>
      <c r="T25" s="4"/>
      <c r="U25" s="4"/>
      <c r="V25" s="4"/>
      <c r="W25" s="4"/>
      <c r="X25" s="4"/>
      <c r="Y25" s="4"/>
      <c r="Z25" s="4"/>
      <c r="AA25" s="4"/>
      <c r="AB25" s="4"/>
      <c r="AC25" s="4"/>
      <c r="AD25" s="4"/>
      <c r="AE25" s="4"/>
      <c r="AF25" s="4"/>
      <c r="AG25" s="4"/>
      <c r="AH25" s="4"/>
      <c r="AI25" s="4"/>
      <c r="AJ25" s="4"/>
      <c r="AK25" s="4"/>
      <c r="AL25" s="4"/>
      <c r="AM25" s="4"/>
      <c r="AN25" s="4"/>
      <c r="AO25" s="4"/>
      <c r="AP25" s="4"/>
      <c r="AQ25" s="4"/>
    </row>
    <row r="26" spans="1:43" ht="15.75" x14ac:dyDescent="0.3">
      <c r="A26" s="3" t="s">
        <v>21</v>
      </c>
      <c r="B26" s="4">
        <v>57542194</v>
      </c>
      <c r="C26" s="4">
        <v>53443349</v>
      </c>
      <c r="D26" s="4">
        <v>48989979</v>
      </c>
      <c r="E26" s="4">
        <v>46044753</v>
      </c>
      <c r="F26" s="4">
        <v>42414571</v>
      </c>
      <c r="G26" s="4">
        <v>39407132</v>
      </c>
      <c r="H26" s="4">
        <v>22514108</v>
      </c>
      <c r="I26" s="4">
        <v>20869341</v>
      </c>
      <c r="J26" s="4">
        <v>18797052</v>
      </c>
      <c r="K26" s="4">
        <v>17779937</v>
      </c>
      <c r="L26" s="4">
        <v>16509517</v>
      </c>
      <c r="M26" s="4">
        <v>15101345</v>
      </c>
      <c r="N26" s="4">
        <v>13752401</v>
      </c>
      <c r="O26" s="4">
        <v>12684370</v>
      </c>
      <c r="P26" s="4">
        <v>11788156</v>
      </c>
      <c r="Q26" s="4">
        <v>10843779</v>
      </c>
      <c r="R26" s="4">
        <v>9588668</v>
      </c>
      <c r="S26" s="4">
        <v>8240506</v>
      </c>
      <c r="T26" s="4">
        <v>2801702</v>
      </c>
      <c r="U26" s="4">
        <v>2190890</v>
      </c>
      <c r="V26" s="4">
        <v>1889446</v>
      </c>
      <c r="W26" s="4">
        <v>809605</v>
      </c>
      <c r="X26" s="4">
        <v>433943</v>
      </c>
      <c r="Y26" s="4"/>
      <c r="Z26" s="4"/>
      <c r="AA26" s="4"/>
      <c r="AB26" s="4"/>
      <c r="AC26" s="4"/>
      <c r="AD26" s="4"/>
      <c r="AE26" s="4"/>
      <c r="AF26" s="4">
        <v>2801702</v>
      </c>
      <c r="AG26" s="4">
        <v>2190890</v>
      </c>
      <c r="AH26" s="4">
        <v>1889446</v>
      </c>
      <c r="AI26" s="4">
        <v>809605</v>
      </c>
      <c r="AJ26" s="4">
        <v>433943</v>
      </c>
      <c r="AK26" s="4"/>
      <c r="AL26" s="4"/>
      <c r="AM26" s="4"/>
      <c r="AN26" s="4"/>
      <c r="AO26" s="4"/>
      <c r="AP26" s="4"/>
      <c r="AQ26" s="4"/>
    </row>
    <row r="27" spans="1:43" ht="15.75" x14ac:dyDescent="0.3">
      <c r="A27" s="3" t="s">
        <v>22</v>
      </c>
      <c r="B27" s="4">
        <v>9747396</v>
      </c>
      <c r="C27" s="4">
        <v>8121786</v>
      </c>
      <c r="D27" s="4">
        <v>6641389</v>
      </c>
      <c r="E27" s="4">
        <v>6420953</v>
      </c>
      <c r="F27" s="4">
        <v>5728237</v>
      </c>
      <c r="G27" s="4">
        <v>5516045</v>
      </c>
      <c r="H27" s="4">
        <v>5757924</v>
      </c>
      <c r="I27" s="4">
        <v>5583168</v>
      </c>
      <c r="J27" s="4">
        <v>5581862</v>
      </c>
      <c r="K27" s="4">
        <v>5542077</v>
      </c>
      <c r="L27" s="4">
        <v>5147236</v>
      </c>
      <c r="M27" s="4">
        <v>4617995</v>
      </c>
      <c r="N27" s="4">
        <v>2272666</v>
      </c>
      <c r="O27" s="4">
        <v>1952527</v>
      </c>
      <c r="P27" s="4">
        <v>1891699</v>
      </c>
      <c r="Q27" s="4">
        <v>1619668</v>
      </c>
      <c r="R27" s="4">
        <v>1339100</v>
      </c>
      <c r="S27" s="4">
        <v>1276145</v>
      </c>
      <c r="T27" s="4"/>
      <c r="U27" s="4"/>
      <c r="V27" s="4"/>
      <c r="W27" s="4"/>
      <c r="X27" s="4"/>
      <c r="Y27" s="4"/>
      <c r="Z27" s="4"/>
      <c r="AA27" s="4"/>
      <c r="AB27" s="4"/>
      <c r="AC27" s="4"/>
      <c r="AD27" s="4"/>
      <c r="AE27" s="4"/>
      <c r="AF27" s="4"/>
      <c r="AG27" s="4"/>
      <c r="AH27" s="4"/>
      <c r="AI27" s="4"/>
      <c r="AJ27" s="4"/>
      <c r="AK27" s="4"/>
      <c r="AL27" s="4"/>
      <c r="AM27" s="4"/>
      <c r="AN27" s="4"/>
      <c r="AO27" s="4"/>
      <c r="AP27" s="4"/>
      <c r="AQ27" s="4"/>
    </row>
    <row r="28" spans="1:43" ht="15.75" x14ac:dyDescent="0.3">
      <c r="A28" s="3" t="s">
        <v>129</v>
      </c>
      <c r="B28" s="4"/>
      <c r="C28" s="4">
        <v>2571499</v>
      </c>
      <c r="D28" s="4">
        <v>2076360</v>
      </c>
      <c r="E28" s="4">
        <v>1794965</v>
      </c>
      <c r="F28" s="4"/>
      <c r="G28" s="4"/>
      <c r="H28" s="4"/>
      <c r="I28" s="4"/>
      <c r="J28" s="4"/>
      <c r="K28" s="4"/>
      <c r="L28" s="4"/>
      <c r="M28" s="4"/>
      <c r="N28" s="4"/>
      <c r="O28" s="4"/>
      <c r="P28" s="4"/>
      <c r="Q28" s="4"/>
      <c r="R28" s="4"/>
      <c r="S28" s="4"/>
      <c r="T28" s="4"/>
      <c r="U28" s="4">
        <v>9300113</v>
      </c>
      <c r="V28" s="4"/>
      <c r="W28" s="4"/>
      <c r="X28" s="4"/>
      <c r="Y28" s="4"/>
      <c r="Z28" s="4"/>
      <c r="AA28" s="4"/>
      <c r="AB28" s="4"/>
      <c r="AC28" s="4"/>
      <c r="AD28" s="4"/>
      <c r="AE28" s="4"/>
      <c r="AF28" s="4"/>
      <c r="AG28" s="4">
        <v>9300113</v>
      </c>
      <c r="AH28" s="4"/>
      <c r="AI28" s="4"/>
      <c r="AJ28" s="4"/>
      <c r="AK28" s="4"/>
      <c r="AL28" s="4"/>
      <c r="AM28" s="4"/>
      <c r="AN28" s="4"/>
      <c r="AO28" s="4"/>
      <c r="AP28" s="4"/>
      <c r="AQ28" s="4"/>
    </row>
    <row r="29" spans="1:43" ht="15.75" x14ac:dyDescent="0.3">
      <c r="A29" s="3" t="s">
        <v>23</v>
      </c>
      <c r="B29" s="4">
        <v>6708857</v>
      </c>
      <c r="C29" s="4">
        <v>6627286</v>
      </c>
      <c r="D29" s="4">
        <v>5963901</v>
      </c>
      <c r="E29" s="4">
        <v>5850056</v>
      </c>
      <c r="F29" s="4">
        <v>5882533</v>
      </c>
      <c r="G29" s="4">
        <v>5722351</v>
      </c>
      <c r="H29" s="4">
        <v>6477885</v>
      </c>
      <c r="I29" s="4">
        <v>6440169</v>
      </c>
      <c r="J29" s="4">
        <v>6243761</v>
      </c>
      <c r="K29" s="4">
        <v>6664654</v>
      </c>
      <c r="L29" s="4">
        <v>7062645</v>
      </c>
      <c r="M29" s="4">
        <v>6846034</v>
      </c>
      <c r="N29" s="4">
        <v>1677470</v>
      </c>
      <c r="O29" s="4">
        <v>1641334</v>
      </c>
      <c r="P29" s="4">
        <v>1849302</v>
      </c>
      <c r="Q29" s="4">
        <v>1889283</v>
      </c>
      <c r="R29" s="4">
        <v>1987906</v>
      </c>
      <c r="S29" s="4">
        <v>1995287</v>
      </c>
      <c r="T29" s="4">
        <v>199635</v>
      </c>
      <c r="U29" s="4">
        <v>184159</v>
      </c>
      <c r="V29" s="4"/>
      <c r="W29" s="4"/>
      <c r="X29" s="4"/>
      <c r="Y29" s="4"/>
      <c r="Z29" s="4">
        <v>199635</v>
      </c>
      <c r="AA29" s="4">
        <v>184159</v>
      </c>
      <c r="AB29" s="4"/>
      <c r="AC29" s="4"/>
      <c r="AD29" s="4"/>
      <c r="AE29" s="4"/>
      <c r="AF29" s="4"/>
      <c r="AG29" s="4"/>
      <c r="AH29" s="4"/>
      <c r="AI29" s="4"/>
      <c r="AJ29" s="4"/>
      <c r="AK29" s="4"/>
      <c r="AL29" s="4"/>
      <c r="AM29" s="4"/>
      <c r="AN29" s="4"/>
      <c r="AO29" s="4"/>
      <c r="AP29" s="4"/>
      <c r="AQ29" s="4"/>
    </row>
    <row r="30" spans="1:43" ht="15.75" x14ac:dyDescent="0.3">
      <c r="A30" s="3" t="s">
        <v>24</v>
      </c>
      <c r="B30" s="4">
        <v>2433000</v>
      </c>
      <c r="C30" s="4">
        <v>2611000</v>
      </c>
      <c r="D30" s="4">
        <v>2616000</v>
      </c>
      <c r="E30" s="4">
        <v>2519000</v>
      </c>
      <c r="F30" s="4">
        <v>2465000</v>
      </c>
      <c r="G30" s="4">
        <v>2283270</v>
      </c>
      <c r="H30" s="4">
        <v>737159</v>
      </c>
      <c r="I30" s="4">
        <v>687998</v>
      </c>
      <c r="J30" s="4">
        <v>715002</v>
      </c>
      <c r="K30" s="4">
        <v>782674</v>
      </c>
      <c r="L30" s="4">
        <v>756373</v>
      </c>
      <c r="M30" s="4">
        <v>804582</v>
      </c>
      <c r="N30" s="4">
        <v>310737</v>
      </c>
      <c r="O30" s="4">
        <v>379840</v>
      </c>
      <c r="P30" s="4">
        <v>350671</v>
      </c>
      <c r="Q30" s="4">
        <v>433001</v>
      </c>
      <c r="R30" s="4">
        <v>482694</v>
      </c>
      <c r="S30" s="4">
        <v>492138</v>
      </c>
      <c r="T30" s="4"/>
      <c r="U30" s="4"/>
      <c r="V30" s="4"/>
      <c r="W30" s="4"/>
      <c r="X30" s="4"/>
      <c r="Y30" s="4"/>
      <c r="Z30" s="4"/>
      <c r="AA30" s="4"/>
      <c r="AB30" s="4"/>
      <c r="AC30" s="4"/>
      <c r="AD30" s="4"/>
      <c r="AE30" s="4"/>
      <c r="AF30" s="4"/>
      <c r="AG30" s="4"/>
      <c r="AH30" s="4"/>
      <c r="AI30" s="4"/>
      <c r="AJ30" s="4"/>
      <c r="AK30" s="4"/>
      <c r="AL30" s="4"/>
      <c r="AM30" s="4"/>
      <c r="AN30" s="4"/>
      <c r="AO30" s="4"/>
      <c r="AP30" s="4"/>
      <c r="AQ30" s="4"/>
    </row>
    <row r="31" spans="1:43" ht="15.75" x14ac:dyDescent="0.3">
      <c r="A31" s="3" t="s">
        <v>113</v>
      </c>
      <c r="B31" s="4">
        <v>8251510</v>
      </c>
      <c r="C31" s="4">
        <v>15017000</v>
      </c>
      <c r="D31" s="4">
        <v>14049000</v>
      </c>
      <c r="E31" s="4">
        <v>12643000</v>
      </c>
      <c r="F31" s="4">
        <v>11732000</v>
      </c>
      <c r="G31" s="4"/>
      <c r="H31" s="4">
        <v>9493232</v>
      </c>
      <c r="I31" s="4">
        <v>9399240</v>
      </c>
      <c r="J31" s="4">
        <v>8777340</v>
      </c>
      <c r="K31" s="4">
        <v>8279530</v>
      </c>
      <c r="L31" s="4">
        <v>7988050</v>
      </c>
      <c r="M31" s="4">
        <v>7888880</v>
      </c>
      <c r="N31" s="4">
        <v>2055400</v>
      </c>
      <c r="O31" s="4">
        <v>1584860</v>
      </c>
      <c r="P31" s="4">
        <v>1609670</v>
      </c>
      <c r="Q31" s="4">
        <v>1882090</v>
      </c>
      <c r="R31" s="4">
        <v>1821810</v>
      </c>
      <c r="S31" s="4">
        <v>1677510</v>
      </c>
      <c r="T31" s="4">
        <v>311600</v>
      </c>
      <c r="U31" s="4"/>
      <c r="V31" s="4"/>
      <c r="W31" s="4"/>
      <c r="X31" s="4"/>
      <c r="Y31" s="4"/>
      <c r="Z31" s="4"/>
      <c r="AA31" s="4"/>
      <c r="AB31" s="4"/>
      <c r="AC31" s="4"/>
      <c r="AD31" s="4"/>
      <c r="AE31" s="4"/>
      <c r="AF31" s="4"/>
      <c r="AG31" s="4"/>
      <c r="AH31" s="4"/>
      <c r="AI31" s="4"/>
      <c r="AJ31" s="4"/>
      <c r="AK31" s="4"/>
      <c r="AL31" s="4"/>
      <c r="AM31" s="4"/>
      <c r="AN31" s="4"/>
      <c r="AO31" s="4"/>
      <c r="AP31" s="4"/>
      <c r="AQ31" s="4"/>
    </row>
    <row r="32" spans="1:43" ht="15.75" x14ac:dyDescent="0.3">
      <c r="A32" s="3" t="s">
        <v>25</v>
      </c>
      <c r="B32" s="4">
        <v>15898000</v>
      </c>
      <c r="C32" s="4">
        <v>14636000</v>
      </c>
      <c r="D32" s="4">
        <v>12949000</v>
      </c>
      <c r="E32" s="4"/>
      <c r="F32" s="4"/>
      <c r="G32" s="4"/>
      <c r="H32" s="4">
        <v>7267775</v>
      </c>
      <c r="I32" s="4">
        <v>7125270</v>
      </c>
      <c r="J32" s="4">
        <v>6681530</v>
      </c>
      <c r="K32" s="4">
        <v>6466760</v>
      </c>
      <c r="L32" s="4">
        <v>6096860</v>
      </c>
      <c r="M32" s="4">
        <v>5978160</v>
      </c>
      <c r="N32" s="4">
        <v>1880000</v>
      </c>
      <c r="O32" s="4">
        <v>1800890</v>
      </c>
      <c r="P32" s="4">
        <v>1768160</v>
      </c>
      <c r="Q32" s="4">
        <v>1808690</v>
      </c>
      <c r="R32" s="4">
        <v>2014600</v>
      </c>
      <c r="S32" s="4">
        <v>2017900</v>
      </c>
      <c r="T32" s="4"/>
      <c r="U32" s="4"/>
      <c r="V32" s="4"/>
      <c r="W32" s="4"/>
      <c r="X32" s="4"/>
      <c r="Y32" s="4"/>
      <c r="Z32" s="4"/>
      <c r="AA32" s="4"/>
      <c r="AB32" s="4"/>
      <c r="AC32" s="4"/>
      <c r="AD32" s="4"/>
      <c r="AE32" s="4"/>
      <c r="AF32" s="4"/>
      <c r="AG32" s="4"/>
      <c r="AH32" s="4"/>
      <c r="AI32" s="4"/>
      <c r="AJ32" s="4"/>
      <c r="AK32" s="4"/>
      <c r="AL32" s="4"/>
      <c r="AM32" s="4"/>
      <c r="AN32" s="4"/>
      <c r="AO32" s="4"/>
      <c r="AP32" s="4"/>
      <c r="AQ32" s="4"/>
    </row>
    <row r="33" spans="1:43" ht="15.75" x14ac:dyDescent="0.3">
      <c r="A33" s="3" t="s">
        <v>26</v>
      </c>
      <c r="B33" s="4">
        <v>3484767</v>
      </c>
      <c r="C33" s="4">
        <v>3319582</v>
      </c>
      <c r="D33" s="4">
        <v>3365158</v>
      </c>
      <c r="E33" s="4">
        <v>3212861</v>
      </c>
      <c r="F33" s="4"/>
      <c r="G33" s="4"/>
      <c r="H33" s="4">
        <v>3295037</v>
      </c>
      <c r="I33" s="4">
        <v>3327324</v>
      </c>
      <c r="J33" s="4">
        <v>3290107</v>
      </c>
      <c r="K33" s="4">
        <v>3296797</v>
      </c>
      <c r="L33" s="4">
        <v>3329294</v>
      </c>
      <c r="M33" s="4">
        <v>3068394</v>
      </c>
      <c r="N33" s="4">
        <v>2210698</v>
      </c>
      <c r="O33" s="4">
        <v>2339569</v>
      </c>
      <c r="P33" s="4">
        <v>2420054</v>
      </c>
      <c r="Q33" s="4">
        <v>2160107</v>
      </c>
      <c r="R33" s="4">
        <v>1994972</v>
      </c>
      <c r="S33" s="4">
        <v>1668514</v>
      </c>
      <c r="T33" s="4">
        <v>83276</v>
      </c>
      <c r="U33" s="4">
        <v>76797</v>
      </c>
      <c r="V33" s="4">
        <v>91746</v>
      </c>
      <c r="W33" s="4">
        <v>254354</v>
      </c>
      <c r="X33" s="4">
        <v>220160</v>
      </c>
      <c r="Y33" s="4"/>
      <c r="Z33" s="4">
        <v>83276</v>
      </c>
      <c r="AA33" s="4">
        <v>76797</v>
      </c>
      <c r="AB33" s="4">
        <v>91746</v>
      </c>
      <c r="AC33" s="4">
        <v>254354</v>
      </c>
      <c r="AD33" s="4">
        <v>220160</v>
      </c>
      <c r="AE33" s="4"/>
      <c r="AF33" s="4"/>
      <c r="AG33" s="4"/>
      <c r="AH33" s="4"/>
      <c r="AI33" s="4"/>
      <c r="AJ33" s="4"/>
      <c r="AK33" s="4"/>
      <c r="AL33" s="4"/>
      <c r="AM33" s="4"/>
      <c r="AN33" s="4"/>
      <c r="AO33" s="4"/>
      <c r="AP33" s="4"/>
      <c r="AQ33" s="4"/>
    </row>
    <row r="34" spans="1:43" ht="15.75" x14ac:dyDescent="0.3">
      <c r="A34" s="3" t="s">
        <v>27</v>
      </c>
      <c r="B34" s="4">
        <v>979340</v>
      </c>
      <c r="C34" s="4">
        <v>985317</v>
      </c>
      <c r="D34" s="4">
        <v>1021043</v>
      </c>
      <c r="E34" s="4">
        <v>1033421</v>
      </c>
      <c r="F34" s="4">
        <v>1121462</v>
      </c>
      <c r="G34" s="4">
        <v>1122081</v>
      </c>
      <c r="H34" s="4">
        <v>363252</v>
      </c>
      <c r="I34" s="4">
        <v>421355</v>
      </c>
      <c r="J34" s="4">
        <v>421137</v>
      </c>
      <c r="K34" s="4">
        <v>453355</v>
      </c>
      <c r="L34" s="4">
        <v>361129</v>
      </c>
      <c r="M34" s="4">
        <v>352902</v>
      </c>
      <c r="N34" s="4">
        <v>87839</v>
      </c>
      <c r="O34" s="4">
        <v>85775</v>
      </c>
      <c r="P34" s="4">
        <v>81516</v>
      </c>
      <c r="Q34" s="4">
        <v>83947</v>
      </c>
      <c r="R34" s="4">
        <v>75993</v>
      </c>
      <c r="S34" s="4">
        <v>73003</v>
      </c>
      <c r="T34" s="4"/>
      <c r="U34" s="4"/>
      <c r="V34" s="4"/>
      <c r="W34" s="4"/>
      <c r="X34" s="4"/>
      <c r="Y34" s="4"/>
      <c r="Z34" s="4"/>
      <c r="AA34" s="4"/>
      <c r="AB34" s="4"/>
      <c r="AC34" s="4"/>
      <c r="AD34" s="4"/>
      <c r="AE34" s="4"/>
      <c r="AF34" s="4"/>
      <c r="AG34" s="4"/>
      <c r="AH34" s="4"/>
      <c r="AI34" s="4"/>
      <c r="AJ34" s="4"/>
      <c r="AK34" s="4"/>
      <c r="AL34" s="4"/>
      <c r="AM34" s="4"/>
      <c r="AN34" s="4"/>
      <c r="AO34" s="4"/>
      <c r="AP34" s="4"/>
      <c r="AQ34" s="4"/>
    </row>
    <row r="35" spans="1:43" ht="15.75" x14ac:dyDescent="0.3">
      <c r="A35" s="3" t="s">
        <v>28</v>
      </c>
      <c r="B35" s="4">
        <v>10449805</v>
      </c>
      <c r="C35" s="4">
        <v>9808448</v>
      </c>
      <c r="D35" s="4">
        <v>8566766</v>
      </c>
      <c r="E35" s="4">
        <v>7882761</v>
      </c>
      <c r="F35" s="4">
        <v>7368820</v>
      </c>
      <c r="G35" s="4">
        <v>5905668</v>
      </c>
      <c r="H35" s="4">
        <v>5135282</v>
      </c>
      <c r="I35" s="4">
        <v>4925667</v>
      </c>
      <c r="J35" s="4"/>
      <c r="K35" s="4"/>
      <c r="L35" s="4"/>
      <c r="M35" s="4"/>
      <c r="N35" s="4"/>
      <c r="O35" s="4"/>
      <c r="P35" s="4"/>
      <c r="Q35" s="4">
        <v>3209081</v>
      </c>
      <c r="R35" s="4">
        <v>3160297</v>
      </c>
      <c r="S35" s="4"/>
      <c r="T35" s="4">
        <v>53894</v>
      </c>
      <c r="U35" s="4"/>
      <c r="V35" s="4"/>
      <c r="W35" s="4"/>
      <c r="X35" s="4"/>
      <c r="Y35" s="4"/>
      <c r="Z35" s="4"/>
      <c r="AA35" s="4"/>
      <c r="AB35" s="4"/>
      <c r="AC35" s="4"/>
      <c r="AD35" s="4"/>
      <c r="AE35" s="4"/>
      <c r="AF35" s="4">
        <v>53894</v>
      </c>
      <c r="AG35" s="4"/>
      <c r="AH35" s="4"/>
      <c r="AI35" s="4"/>
      <c r="AJ35" s="4"/>
      <c r="AK35" s="4"/>
      <c r="AL35" s="4"/>
      <c r="AM35" s="4"/>
      <c r="AN35" s="4"/>
      <c r="AO35" s="4"/>
      <c r="AP35" s="4"/>
      <c r="AQ35" s="4"/>
    </row>
    <row r="36" spans="1:43" ht="15.75" x14ac:dyDescent="0.3">
      <c r="A36" s="3" t="s">
        <v>126</v>
      </c>
      <c r="B36" s="4">
        <v>26953000</v>
      </c>
      <c r="C36" s="4">
        <v>25861000</v>
      </c>
      <c r="D36" s="4">
        <v>23353000</v>
      </c>
      <c r="E36" s="4"/>
      <c r="F36" s="4"/>
      <c r="G36" s="4"/>
      <c r="H36" s="4">
        <v>16023000</v>
      </c>
      <c r="I36" s="4">
        <v>14525000</v>
      </c>
      <c r="J36" s="4">
        <v>13006000</v>
      </c>
      <c r="K36" s="4">
        <v>12039000</v>
      </c>
      <c r="L36" s="4">
        <v>11464000</v>
      </c>
      <c r="M36" s="4">
        <v>3657000</v>
      </c>
      <c r="N36" s="4">
        <v>2957000</v>
      </c>
      <c r="O36" s="4">
        <v>2458000</v>
      </c>
      <c r="P36" s="4">
        <v>2197000</v>
      </c>
      <c r="Q36" s="4">
        <v>1943000</v>
      </c>
      <c r="R36" s="4">
        <v>1834000</v>
      </c>
      <c r="S36" s="4">
        <v>1416000</v>
      </c>
      <c r="T36" s="4">
        <v>11509000</v>
      </c>
      <c r="U36" s="4">
        <v>5712000</v>
      </c>
      <c r="V36" s="4">
        <v>3200000</v>
      </c>
      <c r="W36" s="4"/>
      <c r="X36" s="4"/>
      <c r="Y36" s="4"/>
      <c r="Z36" s="4">
        <v>7625000</v>
      </c>
      <c r="AA36" s="4">
        <v>4512000</v>
      </c>
      <c r="AB36" s="4">
        <v>3200000</v>
      </c>
      <c r="AC36" s="4"/>
      <c r="AD36" s="4"/>
      <c r="AE36" s="4"/>
      <c r="AF36" s="4">
        <v>3884000</v>
      </c>
      <c r="AG36" s="4">
        <v>1200000</v>
      </c>
      <c r="AH36" s="4"/>
      <c r="AI36" s="4"/>
      <c r="AJ36" s="4"/>
      <c r="AK36" s="4"/>
      <c r="AL36" s="4"/>
      <c r="AM36" s="4"/>
      <c r="AN36" s="4"/>
      <c r="AO36" s="4"/>
      <c r="AP36" s="4"/>
      <c r="AQ36" s="4"/>
    </row>
    <row r="37" spans="1:43" ht="15.75" x14ac:dyDescent="0.3">
      <c r="A37" s="3" t="s">
        <v>29</v>
      </c>
      <c r="B37" s="4">
        <v>2170650</v>
      </c>
      <c r="C37" s="4">
        <v>2310980</v>
      </c>
      <c r="D37" s="4">
        <v>2276010</v>
      </c>
      <c r="E37" s="4">
        <v>2225760</v>
      </c>
      <c r="F37" s="4"/>
      <c r="G37" s="4"/>
      <c r="H37" s="4">
        <v>1500022</v>
      </c>
      <c r="I37" s="4">
        <v>1470610</v>
      </c>
      <c r="J37" s="4">
        <v>1442840</v>
      </c>
      <c r="K37" s="4">
        <v>1431700</v>
      </c>
      <c r="L37" s="4">
        <v>1408710</v>
      </c>
      <c r="M37" s="4">
        <v>1401000</v>
      </c>
      <c r="N37" s="4">
        <v>337660</v>
      </c>
      <c r="O37" s="4">
        <v>343830</v>
      </c>
      <c r="P37" s="4">
        <v>347940</v>
      </c>
      <c r="Q37" s="4">
        <v>355630</v>
      </c>
      <c r="R37" s="4">
        <v>369360</v>
      </c>
      <c r="S37" s="4">
        <v>393960</v>
      </c>
      <c r="T37" s="4"/>
      <c r="U37" s="4"/>
      <c r="V37" s="4"/>
      <c r="W37" s="4"/>
      <c r="X37" s="4"/>
      <c r="Y37" s="4"/>
      <c r="Z37" s="4"/>
      <c r="AA37" s="4"/>
      <c r="AB37" s="4"/>
      <c r="AC37" s="4"/>
      <c r="AD37" s="4"/>
      <c r="AE37" s="4"/>
      <c r="AF37" s="4"/>
      <c r="AG37" s="4"/>
      <c r="AH37" s="4"/>
      <c r="AI37" s="4"/>
      <c r="AJ37" s="4"/>
      <c r="AK37" s="4"/>
      <c r="AL37" s="4"/>
      <c r="AM37" s="4"/>
      <c r="AN37" s="4"/>
      <c r="AO37" s="4"/>
      <c r="AP37" s="4"/>
      <c r="AQ37" s="4"/>
    </row>
    <row r="38" spans="1:43" ht="15.75" x14ac:dyDescent="0.3">
      <c r="A38" s="3" t="s">
        <v>30</v>
      </c>
      <c r="B38" s="4">
        <v>16528979</v>
      </c>
      <c r="C38" s="4">
        <v>13047626</v>
      </c>
      <c r="D38" s="4">
        <v>10216536</v>
      </c>
      <c r="E38" s="4">
        <v>7118952</v>
      </c>
      <c r="F38" s="4">
        <v>5574533</v>
      </c>
      <c r="G38" s="4">
        <v>4520358</v>
      </c>
      <c r="H38" s="4">
        <v>2329285</v>
      </c>
      <c r="I38" s="4">
        <v>1464328</v>
      </c>
      <c r="J38" s="4">
        <v>788718</v>
      </c>
      <c r="K38" s="4"/>
      <c r="L38" s="4"/>
      <c r="M38" s="4"/>
      <c r="N38" s="4"/>
      <c r="O38" s="4"/>
      <c r="P38" s="4"/>
      <c r="Q38" s="4"/>
      <c r="R38" s="4"/>
      <c r="S38" s="4"/>
      <c r="T38" s="4">
        <v>2873697</v>
      </c>
      <c r="U38" s="4">
        <v>1586223</v>
      </c>
      <c r="V38" s="4">
        <v>805875</v>
      </c>
      <c r="W38" s="4"/>
      <c r="X38" s="4"/>
      <c r="Y38" s="4"/>
      <c r="Z38" s="4">
        <v>2330003</v>
      </c>
      <c r="AA38" s="4">
        <v>1464540</v>
      </c>
      <c r="AB38" s="4">
        <v>788768</v>
      </c>
      <c r="AC38" s="4"/>
      <c r="AD38" s="4"/>
      <c r="AE38" s="4"/>
      <c r="AF38" s="4">
        <v>526455</v>
      </c>
      <c r="AG38" s="4">
        <v>119912</v>
      </c>
      <c r="AH38" s="4">
        <v>16558</v>
      </c>
      <c r="AI38" s="4"/>
      <c r="AJ38" s="4"/>
      <c r="AK38" s="4"/>
      <c r="AL38" s="4">
        <v>17239</v>
      </c>
      <c r="AM38" s="4">
        <v>1771</v>
      </c>
      <c r="AN38" s="4">
        <v>549</v>
      </c>
      <c r="AO38" s="4"/>
      <c r="AP38" s="4"/>
      <c r="AQ38" s="4"/>
    </row>
    <row r="39" spans="1:43" ht="15.75" x14ac:dyDescent="0.3">
      <c r="A39" s="3" t="s">
        <v>31</v>
      </c>
      <c r="B39" s="4">
        <v>843744</v>
      </c>
      <c r="C39" s="4">
        <v>798782</v>
      </c>
      <c r="D39" s="4">
        <v>723835</v>
      </c>
      <c r="E39" s="4">
        <v>657659</v>
      </c>
      <c r="F39" s="4">
        <v>666728</v>
      </c>
      <c r="G39" s="4">
        <v>624266</v>
      </c>
      <c r="H39" s="4"/>
      <c r="I39" s="4"/>
      <c r="J39" s="4"/>
      <c r="K39" s="4"/>
      <c r="L39" s="4"/>
      <c r="M39" s="4"/>
      <c r="N39" s="4">
        <v>53986</v>
      </c>
      <c r="O39" s="4">
        <v>51320</v>
      </c>
      <c r="P39" s="4">
        <v>48406</v>
      </c>
      <c r="Q39" s="4"/>
      <c r="R39" s="4"/>
      <c r="S39" s="4"/>
      <c r="T39" s="4">
        <v>593757</v>
      </c>
      <c r="U39" s="4">
        <v>352514</v>
      </c>
      <c r="V39" s="4"/>
      <c r="W39" s="4"/>
      <c r="X39" s="4"/>
      <c r="Y39" s="4"/>
      <c r="Z39" s="4">
        <v>593757</v>
      </c>
      <c r="AA39" s="4">
        <v>352514</v>
      </c>
      <c r="AB39" s="4"/>
      <c r="AC39" s="4"/>
      <c r="AD39" s="4"/>
      <c r="AE39" s="4"/>
      <c r="AF39" s="4"/>
      <c r="AG39" s="4"/>
      <c r="AH39" s="4"/>
      <c r="AI39" s="4"/>
      <c r="AJ39" s="4"/>
      <c r="AK39" s="4"/>
      <c r="AL39" s="4"/>
      <c r="AM39" s="4"/>
      <c r="AN39" s="4"/>
      <c r="AO39" s="4"/>
      <c r="AP39" s="4"/>
      <c r="AQ39" s="4"/>
    </row>
    <row r="40" spans="1:43" ht="15.75" x14ac:dyDescent="0.3">
      <c r="A40" s="3" t="s">
        <v>32</v>
      </c>
      <c r="B40" s="4">
        <v>14086449</v>
      </c>
      <c r="C40" s="4">
        <v>14099127</v>
      </c>
      <c r="D40" s="4">
        <v>13287763</v>
      </c>
      <c r="E40" s="4">
        <v>13316581</v>
      </c>
      <c r="F40" s="4">
        <v>13065365</v>
      </c>
      <c r="G40" s="4">
        <v>12666631</v>
      </c>
      <c r="H40" s="4">
        <v>7400000</v>
      </c>
      <c r="I40" s="4">
        <v>7117970</v>
      </c>
      <c r="J40" s="4">
        <v>6732400</v>
      </c>
      <c r="K40" s="4">
        <v>6804720</v>
      </c>
      <c r="L40" s="4">
        <v>6743350</v>
      </c>
      <c r="M40" s="4">
        <v>6326010</v>
      </c>
      <c r="N40" s="4">
        <v>4400000</v>
      </c>
      <c r="O40" s="4">
        <v>4245877</v>
      </c>
      <c r="P40" s="4">
        <v>3700817</v>
      </c>
      <c r="Q40" s="4">
        <v>3582282</v>
      </c>
      <c r="R40" s="4">
        <v>3632278</v>
      </c>
      <c r="S40" s="4">
        <v>3458165</v>
      </c>
      <c r="T40" s="4"/>
      <c r="U40" s="4"/>
      <c r="V40" s="4"/>
      <c r="W40" s="4"/>
      <c r="X40" s="4"/>
      <c r="Y40" s="4"/>
      <c r="Z40" s="4"/>
      <c r="AA40" s="4"/>
      <c r="AB40" s="4"/>
      <c r="AC40" s="4"/>
      <c r="AD40" s="4"/>
      <c r="AE40" s="4"/>
      <c r="AF40" s="4"/>
      <c r="AG40" s="4"/>
      <c r="AH40" s="4"/>
      <c r="AI40" s="4"/>
      <c r="AJ40" s="4"/>
      <c r="AK40" s="4"/>
      <c r="AL40" s="4"/>
      <c r="AM40" s="4"/>
      <c r="AN40" s="4"/>
      <c r="AO40" s="4"/>
      <c r="AP40" s="4"/>
      <c r="AQ40" s="4"/>
    </row>
    <row r="41" spans="1:43" ht="15.75" x14ac:dyDescent="0.3">
      <c r="A41" s="3" t="s">
        <v>33</v>
      </c>
      <c r="B41" s="4">
        <v>81562000</v>
      </c>
      <c r="C41" s="4">
        <v>80433000</v>
      </c>
      <c r="D41" s="4">
        <v>79481000</v>
      </c>
      <c r="E41" s="4">
        <v>78383000</v>
      </c>
      <c r="F41" s="4">
        <v>77766000</v>
      </c>
      <c r="G41" s="4"/>
      <c r="H41" s="4">
        <v>43866660</v>
      </c>
      <c r="I41" s="26">
        <v>41808460</v>
      </c>
      <c r="J41" s="26">
        <v>800848870</v>
      </c>
      <c r="K41" s="26">
        <v>80109810</v>
      </c>
      <c r="L41" s="26">
        <v>69091440</v>
      </c>
      <c r="M41" s="26">
        <v>71054430</v>
      </c>
      <c r="N41" s="4">
        <v>14032220</v>
      </c>
      <c r="O41" s="4">
        <v>17976310</v>
      </c>
      <c r="P41" s="4">
        <v>7512810</v>
      </c>
      <c r="Q41" s="4">
        <v>8105830</v>
      </c>
      <c r="R41" s="4">
        <v>7483890</v>
      </c>
      <c r="S41" s="4">
        <v>8594200</v>
      </c>
      <c r="T41" s="4"/>
      <c r="U41" s="4"/>
      <c r="V41" s="4"/>
      <c r="W41" s="4"/>
      <c r="X41" s="4"/>
      <c r="Y41" s="4"/>
      <c r="Z41" s="4"/>
      <c r="AA41" s="4"/>
      <c r="AB41" s="4"/>
      <c r="AC41" s="4"/>
      <c r="AD41" s="4"/>
      <c r="AE41" s="4"/>
      <c r="AF41" s="4"/>
      <c r="AG41" s="4"/>
      <c r="AH41" s="4"/>
      <c r="AI41" s="4"/>
      <c r="AJ41" s="4"/>
      <c r="AK41" s="4"/>
      <c r="AL41" s="4"/>
      <c r="AM41" s="4"/>
      <c r="AN41" s="4"/>
      <c r="AO41" s="4"/>
      <c r="AP41" s="4"/>
      <c r="AQ41" s="4"/>
    </row>
    <row r="42" spans="1:43" ht="15.75" x14ac:dyDescent="0.3">
      <c r="A42" s="3" t="s">
        <v>34</v>
      </c>
      <c r="B42" s="4"/>
      <c r="C42" s="4"/>
      <c r="D42" s="4"/>
      <c r="E42" s="4"/>
      <c r="F42" s="4"/>
      <c r="G42" s="4"/>
      <c r="H42" s="4">
        <v>7355432</v>
      </c>
      <c r="I42" s="4">
        <v>6231173</v>
      </c>
      <c r="J42" s="4">
        <v>4580156</v>
      </c>
      <c r="K42" s="4">
        <v>4121162</v>
      </c>
      <c r="L42" s="4">
        <v>3390928</v>
      </c>
      <c r="M42" s="4">
        <v>2592587</v>
      </c>
      <c r="N42" s="4">
        <v>750709</v>
      </c>
      <c r="O42" s="4">
        <v>1457964</v>
      </c>
      <c r="P42" s="4">
        <v>1368535</v>
      </c>
      <c r="Q42" s="4">
        <v>1125013</v>
      </c>
      <c r="R42" s="4">
        <v>588132</v>
      </c>
      <c r="S42" s="4">
        <v>471508</v>
      </c>
      <c r="T42" s="4">
        <v>6517224</v>
      </c>
      <c r="U42" s="4">
        <v>4819528</v>
      </c>
      <c r="V42" s="4">
        <v>3336928</v>
      </c>
      <c r="W42" s="4">
        <v>467</v>
      </c>
      <c r="X42" s="4">
        <v>9267</v>
      </c>
      <c r="Y42" s="4"/>
      <c r="Z42" s="4">
        <v>2612072</v>
      </c>
      <c r="AA42" s="4">
        <v>2220027</v>
      </c>
      <c r="AB42" s="4">
        <v>1799088</v>
      </c>
      <c r="AC42" s="4">
        <v>467</v>
      </c>
      <c r="AD42" s="4">
        <v>9267</v>
      </c>
      <c r="AE42" s="4"/>
      <c r="AF42" s="4">
        <v>35094</v>
      </c>
      <c r="AG42" s="4">
        <v>39857</v>
      </c>
      <c r="AH42" s="4">
        <v>4243</v>
      </c>
      <c r="AI42" s="4"/>
      <c r="AJ42" s="4"/>
      <c r="AK42" s="4"/>
      <c r="AL42" s="4">
        <v>3869058</v>
      </c>
      <c r="AM42" s="4">
        <v>2559644</v>
      </c>
      <c r="AN42" s="4">
        <v>1533597</v>
      </c>
      <c r="AO42" s="4"/>
      <c r="AP42" s="4"/>
      <c r="AQ42" s="4"/>
    </row>
    <row r="43" spans="1:43" ht="15.75" x14ac:dyDescent="0.3">
      <c r="A43" s="3" t="s">
        <v>35</v>
      </c>
      <c r="B43" s="4">
        <v>99457690</v>
      </c>
      <c r="C43" s="4">
        <v>102276860</v>
      </c>
      <c r="D43" s="4">
        <v>98488000</v>
      </c>
      <c r="E43" s="4">
        <v>96835000</v>
      </c>
      <c r="F43" s="4">
        <v>95661000</v>
      </c>
      <c r="G43" s="4">
        <v>94958000</v>
      </c>
      <c r="H43" s="4">
        <v>105744850</v>
      </c>
      <c r="I43" s="4">
        <v>102825600</v>
      </c>
      <c r="J43" s="4">
        <v>105169300</v>
      </c>
      <c r="K43" s="4">
        <v>105593600</v>
      </c>
      <c r="L43" s="4">
        <v>103957400</v>
      </c>
      <c r="M43" s="4">
        <v>102413700</v>
      </c>
      <c r="N43" s="4">
        <v>33106960</v>
      </c>
      <c r="O43" s="4">
        <v>31127300</v>
      </c>
      <c r="P43" s="4">
        <v>28682800</v>
      </c>
      <c r="Q43" s="4">
        <v>27594600</v>
      </c>
      <c r="R43" s="4">
        <v>26139300</v>
      </c>
      <c r="S43" s="4">
        <v>25341300</v>
      </c>
      <c r="T43" s="4">
        <v>674650</v>
      </c>
      <c r="U43" s="4">
        <v>745530</v>
      </c>
      <c r="V43" s="4"/>
      <c r="W43" s="4"/>
      <c r="X43" s="4"/>
      <c r="Y43" s="4"/>
      <c r="Z43" s="4"/>
      <c r="AA43" s="4"/>
      <c r="AB43" s="4"/>
      <c r="AC43" s="4"/>
      <c r="AD43" s="4"/>
      <c r="AE43" s="4"/>
      <c r="AF43" s="4"/>
      <c r="AG43" s="4"/>
      <c r="AH43" s="4"/>
      <c r="AI43" s="4"/>
      <c r="AJ43" s="4"/>
      <c r="AK43" s="4"/>
      <c r="AL43" s="4"/>
      <c r="AM43" s="4"/>
      <c r="AN43" s="4"/>
      <c r="AO43" s="4"/>
      <c r="AP43" s="4"/>
      <c r="AQ43" s="4"/>
    </row>
    <row r="44" spans="1:43" ht="15.75" x14ac:dyDescent="0.3">
      <c r="A44" s="3" t="s">
        <v>36</v>
      </c>
      <c r="B44" s="4">
        <v>32966598</v>
      </c>
      <c r="C44" s="4">
        <v>33258549</v>
      </c>
      <c r="D44" s="4">
        <v>33588396</v>
      </c>
      <c r="E44" s="4">
        <v>32829146</v>
      </c>
      <c r="F44" s="4">
        <v>34909331</v>
      </c>
      <c r="G44" s="4">
        <v>35375252</v>
      </c>
      <c r="H44" s="4">
        <v>6974530</v>
      </c>
      <c r="I44" s="4">
        <v>6974530</v>
      </c>
      <c r="J44" s="4">
        <v>10894320</v>
      </c>
      <c r="K44" s="4">
        <v>9982299</v>
      </c>
      <c r="L44" s="4">
        <v>9656393</v>
      </c>
      <c r="M44" s="4">
        <v>9013372</v>
      </c>
      <c r="N44" s="4">
        <v>2683760</v>
      </c>
      <c r="O44" s="4">
        <v>2757860</v>
      </c>
      <c r="P44" s="4">
        <v>2926490</v>
      </c>
      <c r="Q44" s="4">
        <v>3342438</v>
      </c>
      <c r="R44" s="4">
        <v>4130314</v>
      </c>
      <c r="S44" s="4">
        <v>5127345</v>
      </c>
      <c r="T44" s="4">
        <v>151920</v>
      </c>
      <c r="U44" s="4"/>
      <c r="V44" s="4"/>
      <c r="W44" s="4"/>
      <c r="X44" s="4"/>
      <c r="Y44" s="4"/>
      <c r="Z44" s="4"/>
      <c r="AA44" s="4"/>
      <c r="AB44" s="4"/>
      <c r="AC44" s="4"/>
      <c r="AD44" s="4"/>
      <c r="AE44" s="4"/>
      <c r="AF44" s="4"/>
      <c r="AG44" s="4"/>
      <c r="AH44" s="4"/>
      <c r="AI44" s="4"/>
      <c r="AJ44" s="4"/>
      <c r="AK44" s="4"/>
      <c r="AL44" s="4"/>
      <c r="AM44" s="4"/>
      <c r="AN44" s="4"/>
      <c r="AO44" s="4"/>
      <c r="AP44" s="4"/>
      <c r="AQ44" s="4"/>
    </row>
    <row r="45" spans="1:43" ht="15.75" x14ac:dyDescent="0.3">
      <c r="A45" s="3" t="s">
        <v>37</v>
      </c>
      <c r="B45" s="4">
        <v>16100719</v>
      </c>
      <c r="C45" s="4">
        <v>15434814</v>
      </c>
      <c r="D45" s="4">
        <v>14180818</v>
      </c>
      <c r="E45" s="4">
        <v>12723658</v>
      </c>
      <c r="F45" s="4">
        <v>11547010</v>
      </c>
      <c r="G45" s="4">
        <v>9915706</v>
      </c>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row>
    <row r="46" spans="1:43" ht="15.75" x14ac:dyDescent="0.3">
      <c r="A46" s="3" t="s">
        <v>38</v>
      </c>
      <c r="B46" s="4"/>
      <c r="C46" s="4">
        <v>76505</v>
      </c>
      <c r="D46" s="4">
        <v>60332</v>
      </c>
      <c r="E46" s="4">
        <v>69556</v>
      </c>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row>
    <row r="47" spans="1:43" ht="15.75" x14ac:dyDescent="0.3">
      <c r="A47" s="3" t="s">
        <v>39</v>
      </c>
      <c r="B47" s="4">
        <v>1877341</v>
      </c>
      <c r="C47" s="4">
        <v>1812933</v>
      </c>
      <c r="D47" s="4">
        <v>2004016</v>
      </c>
      <c r="E47" s="4">
        <v>2053179</v>
      </c>
      <c r="F47" s="4">
        <v>2156913</v>
      </c>
      <c r="G47" s="4">
        <v>2105489</v>
      </c>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row>
    <row r="48" spans="1:43" ht="15.75" x14ac:dyDescent="0.3">
      <c r="A48" s="3" t="s">
        <v>40</v>
      </c>
      <c r="B48" s="4">
        <v>5098100</v>
      </c>
      <c r="C48" s="4">
        <v>5003300</v>
      </c>
      <c r="D48" s="4">
        <v>4320000</v>
      </c>
      <c r="E48" s="4">
        <v>4025300</v>
      </c>
      <c r="F48" s="4">
        <v>3748900</v>
      </c>
      <c r="G48" s="4">
        <v>3531700</v>
      </c>
      <c r="H48" s="4">
        <v>3027900</v>
      </c>
      <c r="I48" s="4">
        <v>2702900</v>
      </c>
      <c r="J48" s="4">
        <v>2264200</v>
      </c>
      <c r="K48" s="4">
        <v>1944600</v>
      </c>
      <c r="L48" s="4"/>
      <c r="M48" s="4"/>
      <c r="N48" s="4">
        <v>829200</v>
      </c>
      <c r="O48" s="4">
        <v>840800</v>
      </c>
      <c r="P48" s="4">
        <v>787000</v>
      </c>
      <c r="Q48" s="4">
        <v>685400</v>
      </c>
      <c r="R48" s="4">
        <v>637200</v>
      </c>
      <c r="S48" s="4"/>
      <c r="T48" s="4"/>
      <c r="U48" s="4"/>
      <c r="V48" s="4"/>
      <c r="W48" s="4"/>
      <c r="X48" s="4"/>
      <c r="Y48" s="4"/>
      <c r="Z48" s="4"/>
      <c r="AA48" s="4"/>
      <c r="AB48" s="4"/>
      <c r="AC48" s="4"/>
      <c r="AD48" s="4"/>
      <c r="AE48" s="4"/>
      <c r="AF48" s="4"/>
      <c r="AG48" s="4"/>
      <c r="AH48" s="4"/>
      <c r="AI48" s="4"/>
      <c r="AJ48" s="4"/>
      <c r="AK48" s="4"/>
      <c r="AL48" s="4"/>
      <c r="AM48" s="4"/>
      <c r="AN48" s="4"/>
      <c r="AO48" s="4"/>
      <c r="AP48" s="4"/>
      <c r="AQ48" s="4"/>
    </row>
    <row r="49" spans="1:43" ht="15.75" x14ac:dyDescent="0.3">
      <c r="A49" s="3" t="s">
        <v>114</v>
      </c>
      <c r="B49" s="4"/>
      <c r="C49" s="4"/>
      <c r="D49" s="4"/>
      <c r="E49" s="4"/>
      <c r="F49" s="4"/>
      <c r="G49" s="4"/>
      <c r="H49" s="4"/>
      <c r="I49" s="4"/>
      <c r="J49" s="4"/>
      <c r="K49" s="4"/>
      <c r="L49" s="4"/>
      <c r="M49" s="4"/>
      <c r="N49" s="4">
        <v>19044000</v>
      </c>
      <c r="O49" s="4">
        <v>18510000</v>
      </c>
      <c r="P49" s="4">
        <v>18123000</v>
      </c>
      <c r="Q49" s="4">
        <v>17437000</v>
      </c>
      <c r="R49" s="4">
        <v>16484000</v>
      </c>
      <c r="S49" s="4">
        <v>15450000</v>
      </c>
      <c r="T49" s="4"/>
      <c r="U49" s="4"/>
      <c r="V49" s="4"/>
      <c r="W49" s="4"/>
      <c r="X49" s="4"/>
      <c r="Y49" s="4"/>
      <c r="Z49" s="4"/>
      <c r="AA49" s="4"/>
      <c r="AB49" s="4"/>
      <c r="AC49" s="4"/>
      <c r="AD49" s="4"/>
      <c r="AE49" s="4"/>
      <c r="AF49" s="4"/>
      <c r="AG49" s="4"/>
      <c r="AH49" s="4"/>
      <c r="AI49" s="4"/>
      <c r="AJ49" s="4"/>
      <c r="AK49" s="4"/>
      <c r="AL49" s="4"/>
      <c r="AM49" s="4"/>
      <c r="AN49" s="4"/>
      <c r="AO49" s="4"/>
      <c r="AP49" s="4"/>
      <c r="AQ49" s="4"/>
    </row>
    <row r="50" spans="1:43" ht="15.75" x14ac:dyDescent="0.3">
      <c r="A50" s="3" t="s">
        <v>41</v>
      </c>
      <c r="B50" s="4">
        <v>10311592</v>
      </c>
      <c r="C50" s="4">
        <v>10415188</v>
      </c>
      <c r="D50" s="4">
        <v>10721566</v>
      </c>
      <c r="E50" s="4">
        <v>10870203</v>
      </c>
      <c r="F50" s="4">
        <v>10649983</v>
      </c>
      <c r="G50" s="4">
        <v>10312914</v>
      </c>
      <c r="H50" s="4">
        <v>7547829</v>
      </c>
      <c r="I50" s="4">
        <v>7481184</v>
      </c>
      <c r="J50" s="4">
        <v>7595444</v>
      </c>
      <c r="K50" s="4">
        <v>7676932</v>
      </c>
      <c r="L50" s="4">
        <v>7677653</v>
      </c>
      <c r="M50" s="4">
        <v>7552533</v>
      </c>
      <c r="N50" s="4">
        <v>1405007</v>
      </c>
      <c r="O50" s="4">
        <v>1414761</v>
      </c>
      <c r="P50" s="4">
        <v>1372987</v>
      </c>
      <c r="Q50" s="4">
        <v>1272329</v>
      </c>
      <c r="R50" s="4">
        <v>1255647</v>
      </c>
      <c r="S50" s="4">
        <v>1385112</v>
      </c>
      <c r="T50" s="4">
        <v>36333</v>
      </c>
      <c r="U50" s="4">
        <v>7816</v>
      </c>
      <c r="V50" s="4"/>
      <c r="W50" s="4"/>
      <c r="X50" s="4"/>
      <c r="Y50" s="4"/>
      <c r="Z50" s="4"/>
      <c r="AA50" s="4"/>
      <c r="AB50" s="4"/>
      <c r="AC50" s="4"/>
      <c r="AD50" s="4"/>
      <c r="AE50" s="4"/>
      <c r="AF50" s="4"/>
      <c r="AG50" s="4"/>
      <c r="AH50" s="4"/>
      <c r="AI50" s="4"/>
      <c r="AJ50" s="4"/>
      <c r="AK50" s="4"/>
      <c r="AL50" s="4">
        <v>36333</v>
      </c>
      <c r="AM50" s="4">
        <v>7816</v>
      </c>
      <c r="AN50" s="4"/>
      <c r="AO50" s="4"/>
      <c r="AP50" s="4"/>
      <c r="AQ50" s="4"/>
    </row>
    <row r="51" spans="1:43" ht="15.75" x14ac:dyDescent="0.3">
      <c r="A51" s="3" t="s">
        <v>42</v>
      </c>
      <c r="B51" s="4">
        <v>1222900253</v>
      </c>
      <c r="C51" s="4">
        <v>1026123000</v>
      </c>
      <c r="D51" s="4">
        <v>864841463</v>
      </c>
      <c r="E51" s="4">
        <v>739013000</v>
      </c>
      <c r="F51" s="4">
        <v>663158000</v>
      </c>
      <c r="G51" s="4">
        <v>591247000</v>
      </c>
      <c r="H51" s="4">
        <v>553450000</v>
      </c>
      <c r="I51" s="4">
        <v>394420000</v>
      </c>
      <c r="J51" s="4">
        <v>331200000</v>
      </c>
      <c r="K51" s="4">
        <v>278280000</v>
      </c>
      <c r="L51" s="4">
        <v>227840000</v>
      </c>
      <c r="M51" s="4"/>
      <c r="N51" s="4">
        <v>21110000</v>
      </c>
      <c r="O51" s="4">
        <v>19180000</v>
      </c>
      <c r="P51" s="4">
        <v>19550000</v>
      </c>
      <c r="Q51" s="4">
        <v>17650000</v>
      </c>
      <c r="R51" s="4">
        <v>18040000</v>
      </c>
      <c r="S51" s="4"/>
      <c r="T51" s="4">
        <v>207100000</v>
      </c>
      <c r="U51" s="4">
        <v>129200000</v>
      </c>
      <c r="V51" s="4">
        <v>118600000</v>
      </c>
      <c r="W51" s="4">
        <v>107400000</v>
      </c>
      <c r="X51" s="4"/>
      <c r="Y51" s="4"/>
      <c r="Z51" s="4">
        <v>138400000</v>
      </c>
      <c r="AA51" s="4">
        <v>115600000</v>
      </c>
      <c r="AB51" s="4">
        <v>114500000</v>
      </c>
      <c r="AC51" s="4">
        <v>106600000</v>
      </c>
      <c r="AD51" s="4"/>
      <c r="AE51" s="4"/>
      <c r="AF51" s="4">
        <v>68700000</v>
      </c>
      <c r="AG51" s="4">
        <v>13500000</v>
      </c>
      <c r="AH51" s="4">
        <v>4000000</v>
      </c>
      <c r="AI51" s="4">
        <v>900000</v>
      </c>
      <c r="AJ51" s="4"/>
      <c r="AK51" s="4"/>
      <c r="AL51" s="4"/>
      <c r="AM51" s="4"/>
      <c r="AN51" s="4"/>
      <c r="AO51" s="4"/>
      <c r="AP51" s="4"/>
      <c r="AQ51" s="4"/>
    </row>
    <row r="52" spans="1:43" ht="15.75" x14ac:dyDescent="0.3">
      <c r="A52" s="3" t="s">
        <v>43</v>
      </c>
      <c r="B52" s="4">
        <v>171757822</v>
      </c>
      <c r="C52" s="4">
        <v>157445164</v>
      </c>
      <c r="D52" s="4">
        <v>144465109</v>
      </c>
      <c r="E52" s="4">
        <v>116959557</v>
      </c>
      <c r="F52" s="4">
        <v>98543720</v>
      </c>
      <c r="G52" s="4"/>
      <c r="H52" s="4">
        <v>120279206</v>
      </c>
      <c r="I52" s="4">
        <v>105828204</v>
      </c>
      <c r="J52" s="4">
        <v>89462289</v>
      </c>
      <c r="K52" s="4">
        <v>77752552</v>
      </c>
      <c r="L52" s="4">
        <v>63385310</v>
      </c>
      <c r="M52" s="4">
        <v>52638804</v>
      </c>
      <c r="N52" s="4">
        <v>16863842</v>
      </c>
      <c r="O52" s="4">
        <v>16043347</v>
      </c>
      <c r="P52" s="4">
        <v>15091684</v>
      </c>
      <c r="Q52" s="4">
        <v>14817168</v>
      </c>
      <c r="R52" s="4">
        <v>14773980</v>
      </c>
      <c r="S52" s="4">
        <v>13552887</v>
      </c>
      <c r="T52" s="4">
        <v>34314795</v>
      </c>
      <c r="U52" s="4">
        <v>35738233</v>
      </c>
      <c r="V52" s="4">
        <v>36225373</v>
      </c>
      <c r="W52" s="4">
        <v>21869946</v>
      </c>
      <c r="X52" s="4">
        <v>14299726</v>
      </c>
      <c r="Y52" s="4">
        <v>7914018</v>
      </c>
      <c r="Z52" s="4"/>
      <c r="AA52" s="4"/>
      <c r="AB52" s="4"/>
      <c r="AC52" s="4"/>
      <c r="AD52" s="4"/>
      <c r="AE52" s="4"/>
      <c r="AF52" s="4"/>
      <c r="AG52" s="4"/>
      <c r="AH52" s="4"/>
      <c r="AI52" s="4"/>
      <c r="AJ52" s="4"/>
      <c r="AK52" s="4"/>
      <c r="AL52" s="4"/>
      <c r="AM52" s="4"/>
      <c r="AN52" s="4"/>
      <c r="AO52" s="4"/>
      <c r="AP52" s="4"/>
      <c r="AQ52" s="4"/>
    </row>
    <row r="53" spans="1:43" ht="15.75" x14ac:dyDescent="0.3">
      <c r="A53" s="3" t="s">
        <v>44</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row>
    <row r="54" spans="1:43" ht="15.75" x14ac:dyDescent="0.3">
      <c r="A54" s="3" t="s">
        <v>45</v>
      </c>
      <c r="B54" s="4">
        <v>10262680</v>
      </c>
      <c r="C54" s="4">
        <v>8495850</v>
      </c>
      <c r="D54" s="4">
        <v>6996000</v>
      </c>
      <c r="E54" s="4">
        <v>7261000</v>
      </c>
      <c r="F54" s="4">
        <v>7431000</v>
      </c>
      <c r="G54" s="4">
        <v>8074000</v>
      </c>
      <c r="H54" s="4">
        <v>4532970</v>
      </c>
      <c r="I54" s="4">
        <v>4361850</v>
      </c>
      <c r="J54" s="4">
        <v>4236550</v>
      </c>
      <c r="K54" s="4">
        <v>3988950</v>
      </c>
      <c r="L54" s="4">
        <v>3769940</v>
      </c>
      <c r="M54" s="4">
        <v>3385410</v>
      </c>
      <c r="N54" s="4">
        <v>1798140</v>
      </c>
      <c r="O54" s="4">
        <v>1615260</v>
      </c>
      <c r="P54" s="4">
        <v>2001490</v>
      </c>
      <c r="Q54" s="4">
        <v>2055490</v>
      </c>
      <c r="R54" s="4">
        <v>2137270</v>
      </c>
      <c r="S54" s="4">
        <v>2228020</v>
      </c>
      <c r="T54" s="4">
        <v>2810</v>
      </c>
      <c r="U54" s="4">
        <v>260</v>
      </c>
      <c r="V54" s="4"/>
      <c r="W54" s="4"/>
      <c r="X54" s="4"/>
      <c r="Y54" s="4"/>
      <c r="Z54" s="4"/>
      <c r="AA54" s="4">
        <v>860840</v>
      </c>
      <c r="AB54" s="4"/>
      <c r="AC54" s="4"/>
      <c r="AD54" s="4"/>
      <c r="AE54" s="4"/>
      <c r="AF54" s="4"/>
      <c r="AG54" s="4"/>
      <c r="AH54" s="4"/>
      <c r="AI54" s="4"/>
      <c r="AJ54" s="4"/>
      <c r="AK54" s="4"/>
      <c r="AL54" s="4"/>
      <c r="AM54" s="4"/>
      <c r="AN54" s="4"/>
      <c r="AO54" s="4"/>
      <c r="AP54" s="4"/>
      <c r="AQ54" s="4"/>
    </row>
    <row r="55" spans="1:43" ht="15.75" x14ac:dyDescent="0.3">
      <c r="A55" s="3" t="s">
        <v>46</v>
      </c>
      <c r="B55" s="4">
        <v>6788797</v>
      </c>
      <c r="C55" s="4">
        <v>6577084</v>
      </c>
      <c r="D55" s="4">
        <v>6284473</v>
      </c>
      <c r="E55" s="4">
        <v>6166327</v>
      </c>
      <c r="F55" s="4">
        <v>6051504</v>
      </c>
      <c r="G55" s="4">
        <v>5920945</v>
      </c>
      <c r="H55" s="4">
        <v>773917</v>
      </c>
      <c r="I55" s="4">
        <v>663737</v>
      </c>
      <c r="J55" s="4">
        <v>557557</v>
      </c>
      <c r="K55" s="4">
        <v>489539</v>
      </c>
      <c r="L55" s="4">
        <v>437023</v>
      </c>
      <c r="M55" s="4">
        <v>385764</v>
      </c>
      <c r="N55" s="4">
        <v>6360874</v>
      </c>
      <c r="O55" s="4">
        <v>5986911</v>
      </c>
      <c r="P55" s="4">
        <v>5653984</v>
      </c>
      <c r="Q55" s="4">
        <v>5392546</v>
      </c>
      <c r="R55" s="4">
        <v>5145267</v>
      </c>
      <c r="S55" s="4">
        <v>4856696</v>
      </c>
      <c r="T55" s="4"/>
      <c r="U55" s="4"/>
      <c r="V55" s="4"/>
      <c r="W55" s="4"/>
      <c r="X55" s="4"/>
      <c r="Y55" s="4"/>
      <c r="Z55" s="4"/>
      <c r="AA55" s="4"/>
      <c r="AB55" s="4"/>
      <c r="AC55" s="4"/>
      <c r="AD55" s="4"/>
      <c r="AE55" s="4"/>
      <c r="AF55" s="4"/>
      <c r="AG55" s="4"/>
      <c r="AH55" s="4"/>
      <c r="AI55" s="4"/>
      <c r="AJ55" s="4"/>
      <c r="AK55" s="4"/>
      <c r="AL55" s="4"/>
      <c r="AM55" s="4"/>
      <c r="AN55" s="4"/>
      <c r="AO55" s="4"/>
      <c r="AP55" s="4"/>
      <c r="AQ55" s="4"/>
    </row>
    <row r="56" spans="1:43" ht="15.75" x14ac:dyDescent="0.3">
      <c r="A56" s="3" t="s">
        <v>47</v>
      </c>
      <c r="B56" s="4">
        <v>43484740</v>
      </c>
      <c r="C56" s="4">
        <v>41789080</v>
      </c>
      <c r="D56" s="4">
        <v>41291980</v>
      </c>
      <c r="E56" s="4">
        <v>37976760</v>
      </c>
      <c r="F56" s="4">
        <v>38002000</v>
      </c>
      <c r="G56" s="4">
        <v>36392730</v>
      </c>
      <c r="H56" s="4">
        <v>50316740</v>
      </c>
      <c r="I56" s="4">
        <v>47036190</v>
      </c>
      <c r="J56" s="4">
        <v>44215630</v>
      </c>
      <c r="K56" s="4">
        <v>39707210</v>
      </c>
      <c r="L56" s="4">
        <v>37550470</v>
      </c>
      <c r="M56" s="4">
        <v>36173670</v>
      </c>
      <c r="N56" s="4">
        <v>26837290</v>
      </c>
      <c r="O56" s="4">
        <v>26605930</v>
      </c>
      <c r="P56" s="4">
        <v>27570690</v>
      </c>
      <c r="Q56" s="4">
        <v>28472890</v>
      </c>
      <c r="R56" s="4">
        <v>29804770</v>
      </c>
      <c r="S56" s="4">
        <v>33864750</v>
      </c>
      <c r="T56" s="4">
        <v>21403670</v>
      </c>
      <c r="U56" s="4">
        <v>19215620</v>
      </c>
      <c r="V56" s="4">
        <v>5410270</v>
      </c>
      <c r="W56" s="4"/>
      <c r="X56" s="4"/>
      <c r="Y56" s="4"/>
      <c r="Z56" s="4"/>
      <c r="AA56" s="4"/>
      <c r="AB56" s="4"/>
      <c r="AC56" s="4"/>
      <c r="AD56" s="4"/>
      <c r="AE56" s="4"/>
      <c r="AF56" s="4"/>
      <c r="AG56" s="4"/>
      <c r="AH56" s="4"/>
      <c r="AI56" s="4"/>
      <c r="AJ56" s="4"/>
      <c r="AK56" s="4"/>
      <c r="AL56" s="4"/>
      <c r="AM56" s="4"/>
      <c r="AN56" s="4"/>
      <c r="AO56" s="4"/>
      <c r="AP56" s="4"/>
      <c r="AQ56" s="4"/>
    </row>
    <row r="57" spans="1:43" ht="15.75" x14ac:dyDescent="0.3">
      <c r="A57" s="3" t="s">
        <v>48</v>
      </c>
      <c r="B57" s="4"/>
      <c r="C57" s="4"/>
      <c r="D57" s="4"/>
      <c r="E57" s="4"/>
      <c r="F57" s="4"/>
      <c r="G57" s="4"/>
      <c r="H57" s="4">
        <v>2776854</v>
      </c>
      <c r="I57" s="4">
        <v>2563456</v>
      </c>
      <c r="J57" s="4">
        <v>2349950</v>
      </c>
      <c r="K57" s="4">
        <v>2116311</v>
      </c>
      <c r="L57" s="4">
        <v>1895819</v>
      </c>
      <c r="M57" s="4">
        <v>1872387</v>
      </c>
      <c r="N57" s="4">
        <v>227001</v>
      </c>
      <c r="O57" s="4">
        <v>223259</v>
      </c>
      <c r="P57" s="4">
        <v>215084</v>
      </c>
      <c r="Q57" s="4">
        <v>208774</v>
      </c>
      <c r="R57" s="4">
        <v>196671</v>
      </c>
      <c r="S57" s="4">
        <v>209974</v>
      </c>
      <c r="T57" s="4"/>
      <c r="U57" s="4"/>
      <c r="V57" s="4"/>
      <c r="W57" s="4"/>
      <c r="X57" s="4"/>
      <c r="Y57" s="4"/>
      <c r="Z57" s="4"/>
      <c r="AA57" s="4"/>
      <c r="AB57" s="4"/>
      <c r="AC57" s="4"/>
      <c r="AD57" s="4"/>
      <c r="AE57" s="4"/>
      <c r="AF57" s="4"/>
      <c r="AG57" s="4"/>
      <c r="AH57" s="4"/>
      <c r="AI57" s="4"/>
      <c r="AJ57" s="4"/>
      <c r="AK57" s="4"/>
      <c r="AL57" s="4"/>
      <c r="AM57" s="4"/>
      <c r="AN57" s="4"/>
      <c r="AO57" s="4"/>
      <c r="AP57" s="4"/>
      <c r="AQ57" s="4"/>
    </row>
    <row r="58" spans="1:43" ht="15.75" x14ac:dyDescent="0.3">
      <c r="A58" s="3" t="s">
        <v>49</v>
      </c>
      <c r="B58" s="4">
        <v>386827000</v>
      </c>
      <c r="C58" s="4">
        <v>387239000</v>
      </c>
      <c r="D58" s="4">
        <v>387638000</v>
      </c>
      <c r="E58" s="4">
        <v>389436000</v>
      </c>
      <c r="F58" s="4">
        <v>391805000</v>
      </c>
      <c r="G58" s="4">
        <v>396752000</v>
      </c>
      <c r="H58" s="4">
        <v>421000000</v>
      </c>
      <c r="I58" s="4">
        <v>419000000</v>
      </c>
      <c r="J58" s="4">
        <v>418000000</v>
      </c>
      <c r="K58" s="4">
        <v>417000000</v>
      </c>
      <c r="L58" s="4">
        <v>415000000</v>
      </c>
      <c r="M58" s="4">
        <v>413000000</v>
      </c>
      <c r="N58" s="4"/>
      <c r="O58" s="4">
        <v>258900000</v>
      </c>
      <c r="P58" s="4">
        <v>267220000</v>
      </c>
      <c r="Q58" s="4">
        <v>259790000</v>
      </c>
      <c r="R58" s="4">
        <v>260270000</v>
      </c>
      <c r="S58" s="4">
        <v>270680000</v>
      </c>
      <c r="T58" s="4">
        <v>302514000</v>
      </c>
      <c r="U58" s="4">
        <v>263963000</v>
      </c>
      <c r="V58" s="4">
        <v>229666000</v>
      </c>
      <c r="W58" s="4">
        <v>200164000</v>
      </c>
      <c r="X58" s="4">
        <v>174967000</v>
      </c>
      <c r="Y58" s="4">
        <v>151738000</v>
      </c>
      <c r="Z58" s="4"/>
      <c r="AA58" s="4"/>
      <c r="AB58" s="4"/>
      <c r="AC58" s="4"/>
      <c r="AD58" s="4"/>
      <c r="AE58" s="4"/>
      <c r="AF58" s="4"/>
      <c r="AG58" s="4"/>
      <c r="AH58" s="4"/>
      <c r="AI58" s="4"/>
      <c r="AJ58" s="4"/>
      <c r="AK58" s="4"/>
      <c r="AL58" s="4"/>
      <c r="AM58" s="4"/>
      <c r="AN58" s="4"/>
      <c r="AO58" s="4"/>
      <c r="AP58" s="4"/>
      <c r="AQ58" s="4"/>
    </row>
    <row r="59" spans="1:43" ht="15.75" x14ac:dyDescent="0.3">
      <c r="A59" s="3" t="s">
        <v>50</v>
      </c>
      <c r="B59" s="4">
        <v>3036069</v>
      </c>
      <c r="C59" s="4">
        <v>2969458</v>
      </c>
      <c r="D59" s="4">
        <v>2926427</v>
      </c>
      <c r="E59" s="4">
        <v>3023650</v>
      </c>
      <c r="F59" s="4">
        <v>2922802</v>
      </c>
      <c r="G59" s="4">
        <v>2830285</v>
      </c>
      <c r="H59" s="4">
        <v>2322504</v>
      </c>
      <c r="I59" s="4">
        <v>2745745</v>
      </c>
      <c r="J59" s="4">
        <v>2145203</v>
      </c>
      <c r="K59" s="4">
        <v>3252769</v>
      </c>
      <c r="L59" s="4">
        <v>336412</v>
      </c>
      <c r="M59" s="4">
        <v>2720943</v>
      </c>
      <c r="N59" s="4">
        <v>359830</v>
      </c>
      <c r="O59" s="4">
        <v>249551</v>
      </c>
      <c r="P59" s="4">
        <v>246828</v>
      </c>
      <c r="Q59" s="4">
        <v>260424</v>
      </c>
      <c r="R59" s="4">
        <v>273812</v>
      </c>
      <c r="S59" s="4">
        <v>271269</v>
      </c>
      <c r="T59" s="4">
        <v>269886</v>
      </c>
      <c r="U59" s="4"/>
      <c r="V59" s="4"/>
      <c r="W59" s="4"/>
      <c r="X59" s="4"/>
      <c r="Y59" s="4"/>
      <c r="Z59" s="4">
        <v>269886</v>
      </c>
      <c r="AA59" s="4"/>
      <c r="AB59" s="4"/>
      <c r="AC59" s="4"/>
      <c r="AD59" s="4"/>
      <c r="AE59" s="4"/>
      <c r="AF59" s="4"/>
      <c r="AG59" s="4"/>
      <c r="AH59" s="4"/>
      <c r="AI59" s="4"/>
      <c r="AJ59" s="4"/>
      <c r="AK59" s="4"/>
      <c r="AL59" s="4"/>
      <c r="AM59" s="4"/>
      <c r="AN59" s="4"/>
      <c r="AO59" s="4"/>
      <c r="AP59" s="4"/>
      <c r="AQ59" s="4"/>
    </row>
    <row r="60" spans="1:43" ht="15.75" x14ac:dyDescent="0.3">
      <c r="A60" s="3" t="s">
        <v>51</v>
      </c>
      <c r="B60" s="4"/>
      <c r="C60" s="4"/>
      <c r="D60" s="4"/>
      <c r="E60" s="4"/>
      <c r="F60" s="4"/>
      <c r="G60" s="4"/>
      <c r="H60" s="4">
        <v>12821287</v>
      </c>
      <c r="I60" s="4">
        <v>13058944</v>
      </c>
      <c r="J60" s="4">
        <v>11455223</v>
      </c>
      <c r="K60" s="4">
        <v>9711465</v>
      </c>
      <c r="L60" s="4">
        <v>8443642</v>
      </c>
      <c r="M60" s="4"/>
      <c r="N60" s="4">
        <v>2356055</v>
      </c>
      <c r="O60" s="4">
        <v>3146455</v>
      </c>
      <c r="P60" s="4">
        <v>3477087</v>
      </c>
      <c r="Q60" s="4">
        <v>2136054</v>
      </c>
      <c r="R60" s="4">
        <v>962873</v>
      </c>
      <c r="S60" s="4"/>
      <c r="T60" s="4"/>
      <c r="U60" s="4"/>
      <c r="V60" s="4"/>
      <c r="W60" s="4"/>
      <c r="X60" s="4"/>
      <c r="Y60" s="4"/>
      <c r="Z60" s="4"/>
      <c r="AA60" s="4"/>
      <c r="AB60" s="4"/>
      <c r="AC60" s="4"/>
      <c r="AD60" s="4"/>
      <c r="AE60" s="4"/>
      <c r="AF60" s="4"/>
      <c r="AG60" s="4"/>
      <c r="AH60" s="4"/>
      <c r="AI60" s="4"/>
      <c r="AJ60" s="4"/>
      <c r="AK60" s="4"/>
      <c r="AL60" s="4"/>
      <c r="AM60" s="4"/>
      <c r="AN60" s="4"/>
      <c r="AO60" s="4"/>
      <c r="AP60" s="4"/>
      <c r="AQ60" s="4"/>
    </row>
    <row r="61" spans="1:43" ht="15.75" x14ac:dyDescent="0.3">
      <c r="A61" s="3" t="s">
        <v>52</v>
      </c>
      <c r="B61" s="4">
        <v>36808506</v>
      </c>
      <c r="C61" s="4">
        <v>30697643</v>
      </c>
      <c r="D61" s="4">
        <v>23747415</v>
      </c>
      <c r="E61" s="4">
        <v>17614917</v>
      </c>
      <c r="F61" s="4">
        <v>15655180</v>
      </c>
      <c r="G61" s="4">
        <v>12805999</v>
      </c>
      <c r="H61" s="4"/>
      <c r="I61" s="4"/>
      <c r="J61" s="4"/>
      <c r="K61" s="4"/>
      <c r="L61" s="4"/>
      <c r="M61" s="4"/>
      <c r="N61" s="4"/>
      <c r="O61" s="4"/>
      <c r="P61" s="4"/>
      <c r="Q61" s="4"/>
      <c r="R61" s="4"/>
      <c r="S61" s="4"/>
      <c r="T61" s="4">
        <v>25249200</v>
      </c>
      <c r="U61" s="4">
        <v>25249200</v>
      </c>
      <c r="V61" s="4">
        <v>25326333</v>
      </c>
      <c r="W61" s="4">
        <v>21060000</v>
      </c>
      <c r="X61" s="4">
        <v>19191000</v>
      </c>
      <c r="Y61" s="4">
        <v>16446300</v>
      </c>
      <c r="Z61" s="4"/>
      <c r="AA61" s="4"/>
      <c r="AB61" s="4"/>
      <c r="AC61" s="4"/>
      <c r="AD61" s="4"/>
      <c r="AE61" s="4"/>
      <c r="AF61" s="4">
        <v>25249200</v>
      </c>
      <c r="AG61" s="4">
        <v>25249200</v>
      </c>
      <c r="AH61" s="4">
        <v>25326333</v>
      </c>
      <c r="AI61" s="4">
        <v>21060000</v>
      </c>
      <c r="AJ61" s="4">
        <v>19191000</v>
      </c>
      <c r="AK61" s="4">
        <v>16446300</v>
      </c>
      <c r="AL61" s="4"/>
      <c r="AM61" s="4"/>
      <c r="AN61" s="4"/>
      <c r="AO61" s="4"/>
      <c r="AP61" s="4"/>
      <c r="AQ61" s="4"/>
    </row>
    <row r="62" spans="1:43" ht="15.75" x14ac:dyDescent="0.3">
      <c r="A62" s="3" t="s">
        <v>127</v>
      </c>
      <c r="B62" s="4">
        <v>208735000</v>
      </c>
      <c r="C62" s="4">
        <v>212533000</v>
      </c>
      <c r="D62" s="4">
        <v>203566000</v>
      </c>
      <c r="E62" s="4">
        <v>188476000</v>
      </c>
      <c r="F62" s="4">
        <v>179340000</v>
      </c>
      <c r="G62" s="4">
        <v>170404000</v>
      </c>
      <c r="H62" s="4">
        <v>159229000</v>
      </c>
      <c r="I62" s="4">
        <v>154051000</v>
      </c>
      <c r="J62" s="4">
        <v>149282000</v>
      </c>
      <c r="K62" s="4">
        <v>148377000</v>
      </c>
      <c r="L62" s="4">
        <v>141468000</v>
      </c>
      <c r="M62" s="4">
        <v>128533000</v>
      </c>
      <c r="N62" s="4">
        <v>93095000</v>
      </c>
      <c r="O62" s="4">
        <v>92321000</v>
      </c>
      <c r="P62" s="4">
        <v>102022000</v>
      </c>
      <c r="Q62" s="4">
        <v>116231000</v>
      </c>
      <c r="R62" s="4">
        <v>122139000</v>
      </c>
      <c r="S62" s="4">
        <v>116586000</v>
      </c>
      <c r="T62" s="4">
        <f>Z62+AF62+AL62</f>
        <v>1143344000</v>
      </c>
      <c r="U62" s="4">
        <f t="shared" ref="U62:Y62" si="0">AA62+AG62+AM62</f>
        <v>872688000</v>
      </c>
      <c r="V62" s="4">
        <f t="shared" si="0"/>
        <v>619994000</v>
      </c>
      <c r="W62" s="4">
        <f t="shared" si="0"/>
        <v>300332000</v>
      </c>
      <c r="X62" s="4">
        <f t="shared" si="0"/>
        <v>209986000</v>
      </c>
      <c r="Y62" s="4">
        <f t="shared" si="0"/>
        <v>157753000</v>
      </c>
      <c r="Z62" s="4">
        <v>307077000</v>
      </c>
      <c r="AA62" s="4">
        <v>254123000</v>
      </c>
      <c r="AB62" s="4">
        <v>227279000</v>
      </c>
      <c r="AC62" s="4">
        <v>187074000</v>
      </c>
      <c r="AD62" s="4">
        <v>146298000</v>
      </c>
      <c r="AE62" s="4">
        <v>98746000</v>
      </c>
      <c r="AF62" s="4">
        <v>1703000</v>
      </c>
      <c r="AG62" s="4">
        <v>1241000</v>
      </c>
      <c r="AH62" s="4">
        <v>228000</v>
      </c>
      <c r="AI62" s="4">
        <v>195000</v>
      </c>
      <c r="AJ62" s="4">
        <v>14000</v>
      </c>
      <c r="AK62" s="4">
        <v>9000</v>
      </c>
      <c r="AL62" s="4">
        <v>834564000</v>
      </c>
      <c r="AM62" s="4">
        <v>617324000</v>
      </c>
      <c r="AN62" s="4">
        <v>392487000</v>
      </c>
      <c r="AO62" s="4">
        <v>113063000</v>
      </c>
      <c r="AP62" s="4">
        <v>63674000</v>
      </c>
      <c r="AQ62" s="4">
        <v>58998000</v>
      </c>
    </row>
    <row r="63" spans="1:43" ht="15.75" x14ac:dyDescent="0.3">
      <c r="A63" s="3" t="s">
        <v>53</v>
      </c>
      <c r="B63" s="4">
        <v>1886644</v>
      </c>
      <c r="C63" s="4">
        <v>1917513</v>
      </c>
      <c r="D63" s="4">
        <v>1855383</v>
      </c>
      <c r="E63" s="4">
        <v>1824266</v>
      </c>
      <c r="F63" s="4">
        <v>2059878</v>
      </c>
      <c r="G63" s="4">
        <v>1398020</v>
      </c>
      <c r="H63" s="4">
        <v>837747</v>
      </c>
      <c r="I63" s="4">
        <v>678090</v>
      </c>
      <c r="J63" s="4">
        <v>645048</v>
      </c>
      <c r="K63" s="4">
        <v>599651</v>
      </c>
      <c r="L63" s="4">
        <v>548253</v>
      </c>
      <c r="M63" s="4">
        <v>480659</v>
      </c>
      <c r="N63" s="4">
        <v>203845</v>
      </c>
      <c r="O63" s="4">
        <v>121652</v>
      </c>
      <c r="P63" s="4">
        <v>109332</v>
      </c>
      <c r="Q63" s="4">
        <v>95942</v>
      </c>
      <c r="R63" s="4">
        <v>74873</v>
      </c>
      <c r="S63" s="4">
        <v>37922</v>
      </c>
      <c r="T63" s="4"/>
      <c r="U63" s="4"/>
      <c r="V63" s="4"/>
      <c r="W63" s="4"/>
      <c r="X63" s="4"/>
      <c r="Y63" s="4"/>
      <c r="Z63" s="4"/>
      <c r="AA63" s="4"/>
      <c r="AB63" s="4"/>
      <c r="AC63" s="4"/>
      <c r="AD63" s="4"/>
      <c r="AE63" s="4"/>
      <c r="AF63" s="4"/>
      <c r="AG63" s="4"/>
      <c r="AH63" s="4"/>
      <c r="AI63" s="4"/>
      <c r="AJ63" s="4"/>
      <c r="AK63" s="4"/>
      <c r="AL63" s="4"/>
      <c r="AM63" s="4"/>
      <c r="AN63" s="4"/>
      <c r="AO63" s="4"/>
      <c r="AP63" s="4"/>
      <c r="AQ63" s="4"/>
    </row>
    <row r="64" spans="1:43" ht="15.75" x14ac:dyDescent="0.3">
      <c r="A64" s="3" t="s">
        <v>54</v>
      </c>
      <c r="B64" s="4">
        <v>2779910</v>
      </c>
      <c r="C64" s="4">
        <v>3077520</v>
      </c>
      <c r="D64" s="4">
        <v>4772930</v>
      </c>
      <c r="E64" s="4">
        <v>4736990</v>
      </c>
      <c r="F64" s="4">
        <v>4859380</v>
      </c>
      <c r="G64" s="4"/>
      <c r="H64" s="4">
        <v>1714600</v>
      </c>
      <c r="I64" s="4">
        <v>1776470</v>
      </c>
      <c r="J64" s="4">
        <v>1848950</v>
      </c>
      <c r="K64" s="4">
        <v>1873570</v>
      </c>
      <c r="L64" s="4">
        <v>1841090</v>
      </c>
      <c r="M64" s="4">
        <v>1946350</v>
      </c>
      <c r="N64" s="4">
        <v>362150</v>
      </c>
      <c r="O64" s="4">
        <v>343690</v>
      </c>
      <c r="P64" s="4">
        <v>340830</v>
      </c>
      <c r="Q64" s="4">
        <v>331460</v>
      </c>
      <c r="R64" s="4">
        <v>332000</v>
      </c>
      <c r="S64" s="4">
        <v>395170</v>
      </c>
      <c r="T64" s="4">
        <v>18100</v>
      </c>
      <c r="U64" s="4">
        <v>17890</v>
      </c>
      <c r="V64" s="4"/>
      <c r="W64" s="4"/>
      <c r="X64" s="4"/>
      <c r="Y64" s="4"/>
      <c r="Z64" s="4"/>
      <c r="AA64" s="4"/>
      <c r="AB64" s="4"/>
      <c r="AC64" s="4"/>
      <c r="AD64" s="4"/>
      <c r="AE64" s="4"/>
      <c r="AF64" s="4"/>
      <c r="AG64" s="4"/>
      <c r="AH64" s="4"/>
      <c r="AI64" s="4"/>
      <c r="AJ64" s="4"/>
      <c r="AK64" s="4"/>
      <c r="AL64" s="4"/>
      <c r="AM64" s="4"/>
      <c r="AN64" s="4"/>
      <c r="AO64" s="4"/>
      <c r="AP64" s="4"/>
      <c r="AQ64" s="4"/>
    </row>
    <row r="65" spans="1:43" ht="15.75" x14ac:dyDescent="0.3">
      <c r="A65" s="3" t="s">
        <v>55</v>
      </c>
      <c r="B65" s="4"/>
      <c r="C65" s="4"/>
      <c r="D65" s="4"/>
      <c r="E65" s="4"/>
      <c r="F65" s="4"/>
      <c r="G65" s="4"/>
      <c r="H65" s="4">
        <v>1389390</v>
      </c>
      <c r="I65" s="4">
        <v>1222757</v>
      </c>
      <c r="J65" s="4">
        <v>1192364</v>
      </c>
      <c r="K65" s="4">
        <v>1135102</v>
      </c>
      <c r="L65" s="4">
        <v>1162039</v>
      </c>
      <c r="M65" s="4">
        <v>1113483</v>
      </c>
      <c r="N65" s="4">
        <v>724646</v>
      </c>
      <c r="O65" s="4">
        <v>694197</v>
      </c>
      <c r="P65" s="4">
        <v>662190</v>
      </c>
      <c r="Q65" s="4">
        <v>602863</v>
      </c>
      <c r="R65" s="4">
        <v>570144</v>
      </c>
      <c r="S65" s="4">
        <v>518744</v>
      </c>
      <c r="T65" s="4">
        <v>640621</v>
      </c>
      <c r="U65" s="4">
        <v>515644</v>
      </c>
      <c r="V65" s="4">
        <v>329441</v>
      </c>
      <c r="W65" s="4">
        <v>123884</v>
      </c>
      <c r="X65" s="4">
        <v>51779</v>
      </c>
      <c r="Y65" s="4">
        <v>44145</v>
      </c>
      <c r="Z65" s="4">
        <v>640621</v>
      </c>
      <c r="AA65" s="4">
        <v>515644</v>
      </c>
      <c r="AB65" s="4">
        <v>329441</v>
      </c>
      <c r="AC65" s="4">
        <v>123884</v>
      </c>
      <c r="AD65" s="4">
        <v>51779</v>
      </c>
      <c r="AE65" s="4">
        <v>44145</v>
      </c>
      <c r="AF65" s="4"/>
      <c r="AG65" s="4"/>
      <c r="AH65" s="4"/>
      <c r="AI65" s="4"/>
      <c r="AJ65" s="4"/>
      <c r="AK65" s="4"/>
      <c r="AL65" s="4"/>
      <c r="AM65" s="4"/>
      <c r="AN65" s="4"/>
      <c r="AO65" s="4"/>
      <c r="AP65" s="4"/>
      <c r="AQ65" s="4"/>
    </row>
    <row r="66" spans="1:43" ht="15.75" x14ac:dyDescent="0.3">
      <c r="A66" s="3" t="s">
        <v>56</v>
      </c>
      <c r="B66" s="4">
        <v>642980</v>
      </c>
      <c r="C66" s="4">
        <v>361477</v>
      </c>
      <c r="D66" s="4">
        <v>313287</v>
      </c>
      <c r="E66" s="4">
        <v>461990</v>
      </c>
      <c r="F66" s="4">
        <v>220692</v>
      </c>
      <c r="G66" s="4">
        <v>167729</v>
      </c>
      <c r="H66" s="4">
        <v>36938</v>
      </c>
      <c r="I66" s="4">
        <v>34282</v>
      </c>
      <c r="J66" s="4">
        <v>26365</v>
      </c>
      <c r="K66" s="4">
        <v>3107</v>
      </c>
      <c r="L66" s="4">
        <v>4816</v>
      </c>
      <c r="M66" s="4">
        <v>8</v>
      </c>
      <c r="N66" s="4"/>
      <c r="O66" s="4"/>
      <c r="P66" s="4"/>
      <c r="Q66" s="4"/>
      <c r="R66" s="4"/>
      <c r="S66" s="4"/>
      <c r="T66" s="4"/>
      <c r="U66" s="4"/>
      <c r="V66" s="4"/>
      <c r="W66" s="4"/>
      <c r="X66" s="4"/>
      <c r="Y66" s="4"/>
      <c r="Z66" s="4">
        <v>1812</v>
      </c>
      <c r="AA66" s="4">
        <v>1588</v>
      </c>
      <c r="AB66" s="4">
        <v>1158</v>
      </c>
      <c r="AC66" s="4">
        <v>189</v>
      </c>
      <c r="AD66" s="4"/>
      <c r="AE66" s="4"/>
      <c r="AF66" s="4"/>
      <c r="AG66" s="4"/>
      <c r="AH66" s="4"/>
      <c r="AI66" s="4"/>
      <c r="AJ66" s="4"/>
      <c r="AK66" s="4"/>
      <c r="AL66" s="4"/>
      <c r="AM66" s="4"/>
      <c r="AN66" s="4"/>
      <c r="AO66" s="4"/>
      <c r="AP66" s="4"/>
      <c r="AQ66" s="4"/>
    </row>
    <row r="67" spans="1:43" ht="15.75" x14ac:dyDescent="0.3">
      <c r="A67" s="3" t="s">
        <v>57</v>
      </c>
      <c r="B67" s="4">
        <v>7308384</v>
      </c>
      <c r="C67" s="4">
        <v>8933040</v>
      </c>
      <c r="D67" s="4">
        <v>8174763</v>
      </c>
      <c r="E67" s="4">
        <v>8700896</v>
      </c>
      <c r="F67" s="4">
        <v>8472899</v>
      </c>
      <c r="G67" s="4">
        <v>9407039</v>
      </c>
      <c r="H67" s="4">
        <v>3054200</v>
      </c>
      <c r="I67" s="4">
        <v>2874068</v>
      </c>
      <c r="J67" s="4">
        <v>3057864</v>
      </c>
      <c r="K67" s="4">
        <v>3233061</v>
      </c>
      <c r="L67" s="4">
        <v>3480306</v>
      </c>
      <c r="M67" s="4">
        <v>3704501</v>
      </c>
      <c r="N67" s="4">
        <v>436771</v>
      </c>
      <c r="O67" s="4">
        <v>646064</v>
      </c>
      <c r="P67" s="4">
        <v>530590</v>
      </c>
      <c r="Q67" s="4">
        <v>461052</v>
      </c>
      <c r="R67" s="4">
        <v>475476</v>
      </c>
      <c r="S67" s="4">
        <v>626800</v>
      </c>
      <c r="T67" s="4"/>
      <c r="U67" s="4"/>
      <c r="V67" s="4"/>
      <c r="W67" s="4"/>
      <c r="X67" s="4"/>
      <c r="Y67" s="4"/>
      <c r="Z67" s="4"/>
      <c r="AA67" s="4"/>
      <c r="AB67" s="4"/>
      <c r="AC67" s="4"/>
      <c r="AD67" s="4"/>
      <c r="AE67" s="4"/>
      <c r="AF67" s="4"/>
      <c r="AG67" s="4"/>
      <c r="AH67" s="4"/>
      <c r="AI67" s="4"/>
      <c r="AJ67" s="4"/>
      <c r="AK67" s="4"/>
      <c r="AL67" s="4"/>
      <c r="AM67" s="4"/>
      <c r="AN67" s="4"/>
      <c r="AO67" s="4"/>
      <c r="AP67" s="4"/>
      <c r="AQ67" s="4"/>
    </row>
    <row r="68" spans="1:43" ht="15.75" x14ac:dyDescent="0.3">
      <c r="A68" s="3" t="s">
        <v>58</v>
      </c>
      <c r="B68" s="4"/>
      <c r="C68" s="4">
        <v>5452000</v>
      </c>
      <c r="D68" s="4"/>
      <c r="E68" s="4"/>
      <c r="F68" s="4"/>
      <c r="G68" s="4"/>
      <c r="H68" s="4">
        <v>698150</v>
      </c>
      <c r="I68" s="4">
        <v>664980</v>
      </c>
      <c r="J68" s="4">
        <v>636060</v>
      </c>
      <c r="K68" s="4">
        <v>610170</v>
      </c>
      <c r="L68" s="4">
        <v>782420</v>
      </c>
      <c r="M68" s="4">
        <v>535240</v>
      </c>
      <c r="N68" s="4">
        <v>1453580</v>
      </c>
      <c r="O68" s="4">
        <v>1454820</v>
      </c>
      <c r="P68" s="4">
        <v>1373850</v>
      </c>
      <c r="Q68" s="4">
        <v>1343570</v>
      </c>
      <c r="R68" s="4">
        <v>911080</v>
      </c>
      <c r="S68" s="4">
        <v>803910</v>
      </c>
      <c r="T68" s="4">
        <v>192805390</v>
      </c>
      <c r="U68" s="4"/>
      <c r="V68" s="4"/>
      <c r="W68" s="4"/>
      <c r="X68" s="4"/>
      <c r="Y68" s="4"/>
      <c r="Z68" s="4"/>
      <c r="AA68" s="4"/>
      <c r="AB68" s="4"/>
      <c r="AC68" s="4"/>
      <c r="AD68" s="4"/>
      <c r="AE68" s="4"/>
      <c r="AF68" s="4"/>
      <c r="AG68" s="4"/>
      <c r="AH68" s="4"/>
      <c r="AI68" s="4"/>
      <c r="AJ68" s="4"/>
      <c r="AK68" s="4"/>
      <c r="AL68" s="4"/>
      <c r="AM68" s="4"/>
      <c r="AN68" s="4"/>
      <c r="AO68" s="4"/>
      <c r="AP68" s="4"/>
      <c r="AQ68" s="4"/>
    </row>
    <row r="69" spans="1:43" ht="15.75" x14ac:dyDescent="0.3">
      <c r="A69" s="3" t="s">
        <v>59</v>
      </c>
      <c r="B69" s="4">
        <v>81242848</v>
      </c>
      <c r="C69" s="4">
        <v>82409482</v>
      </c>
      <c r="D69" s="4">
        <v>80098484</v>
      </c>
      <c r="E69" s="4">
        <v>74766268</v>
      </c>
      <c r="F69" s="4">
        <v>70570539</v>
      </c>
      <c r="G69" s="4">
        <v>66539068</v>
      </c>
      <c r="H69" s="4">
        <v>42962315</v>
      </c>
      <c r="I69" s="4">
        <v>41438523</v>
      </c>
      <c r="J69" s="4">
        <v>38226120</v>
      </c>
      <c r="K69" s="4">
        <v>34630151</v>
      </c>
      <c r="L69" s="4">
        <v>29868812</v>
      </c>
      <c r="M69" s="4">
        <v>26294085</v>
      </c>
      <c r="N69" s="4">
        <v>8741057</v>
      </c>
      <c r="O69" s="4">
        <v>8048394</v>
      </c>
      <c r="P69" s="4">
        <v>8127514</v>
      </c>
      <c r="Q69" s="4">
        <v>8150020</v>
      </c>
      <c r="R69" s="4">
        <v>8281130</v>
      </c>
      <c r="S69" s="4">
        <v>8547232</v>
      </c>
      <c r="T69" s="4">
        <v>55824882</v>
      </c>
      <c r="U69" s="4">
        <v>45557379</v>
      </c>
      <c r="V69" s="4">
        <v>97735214</v>
      </c>
      <c r="W69" s="4">
        <v>91007993</v>
      </c>
      <c r="X69" s="4">
        <v>84178032</v>
      </c>
      <c r="Y69" s="4">
        <v>74701431</v>
      </c>
      <c r="Z69" s="4">
        <v>47911885</v>
      </c>
      <c r="AA69" s="4">
        <v>38729711</v>
      </c>
      <c r="AB69" s="4">
        <v>91671310</v>
      </c>
      <c r="AC69" s="4">
        <v>86603757</v>
      </c>
      <c r="AD69" s="4">
        <v>81072032</v>
      </c>
      <c r="AE69" s="4">
        <v>73353137</v>
      </c>
      <c r="AF69" s="4">
        <v>675568</v>
      </c>
      <c r="AG69" s="4">
        <v>604506</v>
      </c>
      <c r="AH69" s="4">
        <v>996546</v>
      </c>
      <c r="AI69" s="4">
        <v>787350</v>
      </c>
      <c r="AJ69" s="4">
        <v>529527</v>
      </c>
      <c r="AK69" s="4">
        <v>658839</v>
      </c>
      <c r="AL69" s="4">
        <v>7237429</v>
      </c>
      <c r="AM69" s="4">
        <v>6223162</v>
      </c>
      <c r="AN69" s="4">
        <v>5067358</v>
      </c>
      <c r="AO69" s="4">
        <v>3616886</v>
      </c>
      <c r="AP69" s="4">
        <v>2576473</v>
      </c>
      <c r="AQ69" s="4">
        <v>689455</v>
      </c>
    </row>
    <row r="70" spans="1:43" ht="15.75" x14ac:dyDescent="0.3">
      <c r="A70" s="3" t="s">
        <v>60</v>
      </c>
      <c r="B70" s="4"/>
      <c r="C70" s="4">
        <v>1336611</v>
      </c>
      <c r="D70" s="4">
        <v>1007840</v>
      </c>
      <c r="E70" s="4">
        <v>1288928</v>
      </c>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row>
    <row r="71" spans="1:43" ht="15.75" x14ac:dyDescent="0.3">
      <c r="A71" s="3" t="s">
        <v>61</v>
      </c>
      <c r="B71" s="4"/>
      <c r="C71" s="4">
        <v>1062270</v>
      </c>
      <c r="D71" s="4">
        <v>1036430</v>
      </c>
      <c r="E71" s="4">
        <v>1013840</v>
      </c>
      <c r="F71" s="4">
        <v>994780</v>
      </c>
      <c r="G71" s="4">
        <v>877180</v>
      </c>
      <c r="H71" s="4">
        <v>675080</v>
      </c>
      <c r="I71" s="4">
        <v>651080</v>
      </c>
      <c r="J71" s="4">
        <v>624980</v>
      </c>
      <c r="K71" s="4">
        <v>601220</v>
      </c>
      <c r="L71" s="4">
        <v>552700</v>
      </c>
      <c r="M71" s="4">
        <v>508410</v>
      </c>
      <c r="N71" s="4">
        <v>185600</v>
      </c>
      <c r="O71" s="4">
        <v>186480</v>
      </c>
      <c r="P71" s="4">
        <v>186150</v>
      </c>
      <c r="Q71" s="4">
        <v>185330</v>
      </c>
      <c r="R71" s="4">
        <v>176460</v>
      </c>
      <c r="S71" s="4">
        <v>173280</v>
      </c>
      <c r="T71" s="4">
        <v>2530</v>
      </c>
      <c r="U71" s="4">
        <v>2700</v>
      </c>
      <c r="V71" s="4"/>
      <c r="W71" s="4"/>
      <c r="X71" s="4"/>
      <c r="Y71" s="4"/>
      <c r="Z71" s="4"/>
      <c r="AA71" s="4"/>
      <c r="AB71" s="4"/>
      <c r="AC71" s="4"/>
      <c r="AD71" s="4"/>
      <c r="AE71" s="4"/>
      <c r="AF71" s="4"/>
      <c r="AG71" s="4"/>
      <c r="AH71" s="4"/>
      <c r="AI71" s="4"/>
      <c r="AJ71" s="4"/>
      <c r="AK71" s="4"/>
      <c r="AL71" s="4"/>
      <c r="AM71" s="4"/>
      <c r="AN71" s="4"/>
      <c r="AO71" s="4"/>
      <c r="AP71" s="4"/>
      <c r="AQ71" s="4"/>
    </row>
    <row r="72" spans="1:43" ht="15.75" x14ac:dyDescent="0.3">
      <c r="A72" s="3" t="s">
        <v>62</v>
      </c>
      <c r="B72" s="4">
        <v>131373364</v>
      </c>
      <c r="C72" s="4">
        <v>127480750</v>
      </c>
      <c r="D72" s="4">
        <v>114392724</v>
      </c>
      <c r="E72" s="4">
        <v>112036015</v>
      </c>
      <c r="F72" s="4">
        <v>95080577</v>
      </c>
      <c r="G72" s="4">
        <v>77947663</v>
      </c>
      <c r="H72" s="4">
        <v>141717889</v>
      </c>
      <c r="I72" s="4">
        <v>134642496</v>
      </c>
      <c r="J72" s="4">
        <v>126005853</v>
      </c>
      <c r="K72" s="4">
        <v>112689980</v>
      </c>
      <c r="L72" s="4">
        <v>85604909</v>
      </c>
      <c r="M72" s="4">
        <v>75167025</v>
      </c>
      <c r="N72" s="4">
        <v>29641981</v>
      </c>
      <c r="O72" s="4">
        <v>28549240</v>
      </c>
      <c r="P72" s="4">
        <v>25887321</v>
      </c>
      <c r="Q72" s="4">
        <v>25369095</v>
      </c>
      <c r="R72" s="4">
        <v>24650299</v>
      </c>
      <c r="S72" s="4">
        <v>22397055</v>
      </c>
      <c r="T72" s="4"/>
      <c r="U72" s="4"/>
      <c r="V72" s="4"/>
      <c r="W72" s="4"/>
      <c r="X72" s="4"/>
      <c r="Y72" s="4"/>
      <c r="Z72" s="4"/>
      <c r="AA72" s="4"/>
      <c r="AB72" s="4"/>
      <c r="AC72" s="4"/>
      <c r="AD72" s="4"/>
      <c r="AE72" s="4"/>
      <c r="AF72" s="4"/>
      <c r="AG72" s="4"/>
      <c r="AH72" s="4"/>
      <c r="AI72" s="4"/>
      <c r="AJ72" s="4"/>
      <c r="AK72" s="4"/>
      <c r="AL72" s="4"/>
      <c r="AM72" s="4"/>
      <c r="AN72" s="4"/>
      <c r="AO72" s="4"/>
      <c r="AP72" s="4"/>
      <c r="AQ72" s="4"/>
    </row>
    <row r="73" spans="1:43" ht="15.75" x14ac:dyDescent="0.3">
      <c r="A73" s="3" t="s">
        <v>63</v>
      </c>
      <c r="B73" s="4"/>
      <c r="C73" s="4">
        <v>2257515</v>
      </c>
      <c r="D73" s="4">
        <v>2402337</v>
      </c>
      <c r="E73" s="4">
        <v>2184278</v>
      </c>
      <c r="F73" s="4">
        <v>1831639</v>
      </c>
      <c r="G73" s="4">
        <v>1630174</v>
      </c>
      <c r="H73" s="4">
        <v>1256382</v>
      </c>
      <c r="I73" s="4">
        <v>1265249</v>
      </c>
      <c r="J73" s="4">
        <v>1113817</v>
      </c>
      <c r="K73" s="4">
        <v>987173</v>
      </c>
      <c r="L73" s="4">
        <v>887606</v>
      </c>
      <c r="M73" s="4">
        <v>796507</v>
      </c>
      <c r="N73" s="4">
        <v>33782</v>
      </c>
      <c r="O73" s="4">
        <v>36946</v>
      </c>
      <c r="P73" s="4">
        <v>37152</v>
      </c>
      <c r="Q73" s="4">
        <v>24500</v>
      </c>
      <c r="R73" s="4">
        <v>24076</v>
      </c>
      <c r="S73" s="4">
        <v>21013</v>
      </c>
      <c r="T73" s="4">
        <v>14714</v>
      </c>
      <c r="U73" s="4"/>
      <c r="V73" s="4"/>
      <c r="W73" s="4"/>
      <c r="X73" s="4"/>
      <c r="Y73" s="4"/>
      <c r="Z73" s="4"/>
      <c r="AA73" s="4"/>
      <c r="AB73" s="4"/>
      <c r="AC73" s="4"/>
      <c r="AD73" s="4"/>
      <c r="AE73" s="4"/>
      <c r="AF73" s="4"/>
      <c r="AG73" s="4"/>
      <c r="AH73" s="4"/>
      <c r="AI73" s="4"/>
      <c r="AJ73" s="4"/>
      <c r="AK73" s="4"/>
      <c r="AL73" s="4">
        <v>14714</v>
      </c>
      <c r="AM73" s="4"/>
      <c r="AN73" s="4"/>
      <c r="AO73" s="4"/>
      <c r="AP73" s="4"/>
      <c r="AQ73" s="4"/>
    </row>
    <row r="74" spans="1:43" ht="15.75" x14ac:dyDescent="0.3">
      <c r="A74" s="3" t="s">
        <v>64</v>
      </c>
      <c r="B74" s="4"/>
      <c r="C74" s="4"/>
      <c r="D74" s="4"/>
      <c r="E74" s="4"/>
      <c r="F74" s="4"/>
      <c r="G74" s="4"/>
      <c r="H74" s="4">
        <v>4041102</v>
      </c>
      <c r="I74" s="4">
        <v>2515308</v>
      </c>
      <c r="J74" s="4"/>
      <c r="K74" s="4"/>
      <c r="L74" s="4"/>
      <c r="M74" s="4"/>
      <c r="N74" s="4">
        <v>17259</v>
      </c>
      <c r="O74" s="4">
        <v>10541</v>
      </c>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row>
    <row r="75" spans="1:43" ht="15.75" x14ac:dyDescent="0.3">
      <c r="A75" s="3" t="s">
        <v>65</v>
      </c>
      <c r="B75" s="4"/>
      <c r="C75" s="4"/>
      <c r="D75" s="4"/>
      <c r="E75" s="4"/>
      <c r="F75" s="4"/>
      <c r="G75" s="4"/>
      <c r="H75" s="4">
        <v>388657</v>
      </c>
      <c r="I75" s="4">
        <v>355441</v>
      </c>
      <c r="J75" s="4">
        <v>347572</v>
      </c>
      <c r="K75" s="4">
        <v>307249</v>
      </c>
      <c r="L75" s="4">
        <v>303630</v>
      </c>
      <c r="M75" s="4">
        <v>314181</v>
      </c>
      <c r="N75" s="4">
        <v>40242</v>
      </c>
      <c r="O75" s="4">
        <v>48864</v>
      </c>
      <c r="P75" s="4">
        <v>49289</v>
      </c>
      <c r="Q75" s="4">
        <v>49673</v>
      </c>
      <c r="R75" s="4">
        <v>50879</v>
      </c>
      <c r="S75" s="4">
        <v>54327</v>
      </c>
      <c r="T75" s="4"/>
      <c r="U75" s="4"/>
      <c r="V75" s="4"/>
      <c r="W75" s="4"/>
      <c r="X75" s="4"/>
      <c r="Y75" s="4"/>
      <c r="Z75" s="4"/>
      <c r="AA75" s="4"/>
      <c r="AB75" s="4"/>
      <c r="AC75" s="4"/>
      <c r="AD75" s="4"/>
      <c r="AE75" s="4"/>
      <c r="AF75" s="4"/>
      <c r="AG75" s="4"/>
      <c r="AH75" s="4"/>
      <c r="AI75" s="4"/>
      <c r="AJ75" s="4"/>
      <c r="AK75" s="4"/>
      <c r="AL75" s="4"/>
      <c r="AM75" s="4"/>
      <c r="AN75" s="4"/>
      <c r="AO75" s="4"/>
      <c r="AP75" s="4"/>
      <c r="AQ75" s="4"/>
    </row>
    <row r="76" spans="1:43" ht="15.75" x14ac:dyDescent="0.3">
      <c r="A76" s="3" t="s">
        <v>66</v>
      </c>
      <c r="B76" s="4">
        <v>22771564</v>
      </c>
      <c r="C76" s="4">
        <v>21074972</v>
      </c>
      <c r="D76" s="4">
        <v>19254998</v>
      </c>
      <c r="E76" s="4">
        <v>18257850</v>
      </c>
      <c r="F76" s="4">
        <v>16968986</v>
      </c>
      <c r="G76" s="4">
        <v>15687981</v>
      </c>
      <c r="H76" s="4">
        <v>11822211</v>
      </c>
      <c r="I76" s="4">
        <v>10932797</v>
      </c>
      <c r="J76" s="4">
        <v>9791073</v>
      </c>
      <c r="K76" s="4">
        <v>9220893</v>
      </c>
      <c r="L76" s="4">
        <v>8023154</v>
      </c>
      <c r="M76" s="4">
        <v>7064067</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row>
    <row r="77" spans="1:43" ht="15.75" x14ac:dyDescent="0.3">
      <c r="A77" s="3" t="s">
        <v>67</v>
      </c>
      <c r="B77" s="4">
        <v>4405157</v>
      </c>
      <c r="C77" s="4">
        <v>3347450</v>
      </c>
      <c r="D77" s="4">
        <v>3201481</v>
      </c>
      <c r="E77" s="4">
        <v>2298102</v>
      </c>
      <c r="F77" s="4">
        <v>2031442</v>
      </c>
      <c r="G77" s="4">
        <v>1803534</v>
      </c>
      <c r="H77" s="4">
        <v>3001879</v>
      </c>
      <c r="I77" s="4">
        <v>3168524</v>
      </c>
      <c r="J77" s="4">
        <v>3070126</v>
      </c>
      <c r="K77" s="4">
        <v>2680573</v>
      </c>
      <c r="L77" s="4">
        <v>2437613</v>
      </c>
      <c r="M77" s="4">
        <v>2113607</v>
      </c>
      <c r="N77" s="4">
        <v>135838</v>
      </c>
      <c r="O77" s="4">
        <v>97768</v>
      </c>
      <c r="P77" s="4">
        <v>95202</v>
      </c>
      <c r="Q77" s="4">
        <v>93053</v>
      </c>
      <c r="R77" s="4">
        <v>97085</v>
      </c>
      <c r="S77" s="4">
        <v>94352</v>
      </c>
      <c r="T77" s="4">
        <v>4080571</v>
      </c>
      <c r="U77" s="4">
        <v>3219193</v>
      </c>
      <c r="V77" s="4">
        <v>203475</v>
      </c>
      <c r="W77" s="4">
        <v>94116</v>
      </c>
      <c r="X77" s="4">
        <v>70831</v>
      </c>
      <c r="Y77" s="4"/>
      <c r="Z77" s="4">
        <v>20959</v>
      </c>
      <c r="AA77" s="4">
        <v>21686</v>
      </c>
      <c r="AB77" s="4">
        <v>20419</v>
      </c>
      <c r="AC77" s="4">
        <v>15980</v>
      </c>
      <c r="AD77" s="4">
        <v>18312</v>
      </c>
      <c r="AE77" s="4">
        <v>27613</v>
      </c>
      <c r="AF77" s="4">
        <v>4059612</v>
      </c>
      <c r="AG77" s="4">
        <v>3197507</v>
      </c>
      <c r="AH77" s="4">
        <v>183056</v>
      </c>
      <c r="AI77" s="4">
        <v>78136</v>
      </c>
      <c r="AJ77" s="4">
        <v>52519</v>
      </c>
      <c r="AK77" s="4"/>
      <c r="AL77" s="4"/>
      <c r="AM77" s="4"/>
      <c r="AN77" s="4"/>
      <c r="AO77" s="4"/>
      <c r="AP77" s="4"/>
      <c r="AQ77" s="4"/>
    </row>
    <row r="78" spans="1:43" ht="15.75" x14ac:dyDescent="0.3">
      <c r="A78" s="3" t="s">
        <v>68</v>
      </c>
      <c r="B78" s="4"/>
      <c r="C78" s="4"/>
      <c r="D78" s="4"/>
      <c r="E78" s="4"/>
      <c r="F78" s="4"/>
      <c r="G78" s="4"/>
      <c r="H78" s="4">
        <v>13788074</v>
      </c>
      <c r="I78" s="4">
        <v>885764</v>
      </c>
      <c r="J78" s="4">
        <v>433092</v>
      </c>
      <c r="K78" s="4">
        <v>33869</v>
      </c>
      <c r="L78" s="4"/>
      <c r="M78" s="4"/>
      <c r="N78" s="4">
        <v>1538</v>
      </c>
      <c r="O78" s="4"/>
      <c r="P78" s="4"/>
      <c r="Q78" s="4"/>
      <c r="R78" s="4"/>
      <c r="S78" s="4"/>
      <c r="T78" s="4">
        <v>27</v>
      </c>
      <c r="U78" s="4"/>
      <c r="V78" s="4"/>
      <c r="W78" s="4"/>
      <c r="X78" s="4"/>
      <c r="Y78" s="4"/>
      <c r="Z78" s="4"/>
      <c r="AA78" s="4"/>
      <c r="AB78" s="4"/>
      <c r="AC78" s="4"/>
      <c r="AD78" s="4"/>
      <c r="AE78" s="4"/>
      <c r="AF78" s="4"/>
      <c r="AG78" s="4"/>
      <c r="AH78" s="4"/>
      <c r="AI78" s="4"/>
      <c r="AJ78" s="4"/>
      <c r="AK78" s="4"/>
      <c r="AL78" s="4"/>
      <c r="AM78" s="4"/>
      <c r="AN78" s="4"/>
      <c r="AO78" s="4"/>
      <c r="AP78" s="4"/>
      <c r="AQ78" s="4"/>
    </row>
    <row r="79" spans="1:43" ht="15.75" x14ac:dyDescent="0.3">
      <c r="A79" s="3" t="s">
        <v>69</v>
      </c>
      <c r="B79" s="4"/>
      <c r="C79" s="4"/>
      <c r="D79" s="4"/>
      <c r="E79" s="4"/>
      <c r="F79" s="4"/>
      <c r="G79" s="4"/>
      <c r="H79" s="4">
        <v>4531787</v>
      </c>
      <c r="I79" s="4">
        <v>3738713</v>
      </c>
      <c r="J79" s="4">
        <v>3755485</v>
      </c>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row>
    <row r="80" spans="1:43" ht="15.75" x14ac:dyDescent="0.3">
      <c r="A80" s="3" t="s">
        <v>70</v>
      </c>
      <c r="B80" s="4">
        <v>22164795</v>
      </c>
      <c r="C80" s="4">
        <v>23288474</v>
      </c>
      <c r="D80" s="4">
        <v>23482098</v>
      </c>
      <c r="E80" s="4">
        <v>22488939</v>
      </c>
      <c r="F80" s="4">
        <v>23430877</v>
      </c>
      <c r="G80" s="4">
        <v>24048862</v>
      </c>
      <c r="H80" s="4">
        <v>26150539</v>
      </c>
      <c r="I80" s="4">
        <v>25577626</v>
      </c>
      <c r="J80" s="4">
        <v>24493949</v>
      </c>
      <c r="K80" s="4">
        <v>24662621</v>
      </c>
      <c r="L80" s="4">
        <v>24444921</v>
      </c>
      <c r="M80" s="4">
        <v>24412721</v>
      </c>
      <c r="N80" s="4">
        <v>6224075</v>
      </c>
      <c r="O80" s="4">
        <v>6388867</v>
      </c>
      <c r="P80" s="4">
        <v>5928510</v>
      </c>
      <c r="Q80" s="4">
        <v>5815322</v>
      </c>
      <c r="R80" s="4">
        <v>5976634</v>
      </c>
      <c r="S80" s="4">
        <v>5796397</v>
      </c>
      <c r="T80" s="4">
        <v>141590</v>
      </c>
      <c r="U80" s="4">
        <v>706260</v>
      </c>
      <c r="V80" s="4"/>
      <c r="W80" s="4"/>
      <c r="X80" s="4"/>
      <c r="Y80" s="4"/>
      <c r="Z80" s="4">
        <v>9358930</v>
      </c>
      <c r="AA80" s="4">
        <v>24893818</v>
      </c>
      <c r="AB80" s="4">
        <v>24472857</v>
      </c>
      <c r="AC80" s="4">
        <v>24305881</v>
      </c>
      <c r="AD80" s="4">
        <v>24010662</v>
      </c>
      <c r="AE80" s="4">
        <v>23822644</v>
      </c>
      <c r="AF80" s="4"/>
      <c r="AG80" s="4"/>
      <c r="AH80" s="4"/>
      <c r="AI80" s="4"/>
      <c r="AJ80" s="4"/>
      <c r="AK80" s="4"/>
      <c r="AL80" s="4"/>
      <c r="AM80" s="4"/>
      <c r="AN80" s="4"/>
      <c r="AO80" s="4"/>
      <c r="AP80" s="4"/>
      <c r="AQ80" s="4"/>
    </row>
    <row r="81" spans="1:43" ht="15.75" x14ac:dyDescent="0.3">
      <c r="A81" s="3" t="s">
        <v>71</v>
      </c>
      <c r="B81" s="4"/>
      <c r="C81" s="4">
        <v>438170</v>
      </c>
      <c r="D81" s="4">
        <v>362490</v>
      </c>
      <c r="E81" s="4">
        <v>309329</v>
      </c>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row>
    <row r="82" spans="1:43" ht="15.75" x14ac:dyDescent="0.3">
      <c r="A82" s="3" t="s">
        <v>72</v>
      </c>
      <c r="B82" s="4">
        <v>63369344</v>
      </c>
      <c r="C82" s="4">
        <v>50923379</v>
      </c>
      <c r="D82" s="4">
        <v>47652461</v>
      </c>
      <c r="E82" s="4">
        <v>41560096</v>
      </c>
      <c r="F82" s="4">
        <v>28775889</v>
      </c>
      <c r="G82" s="4">
        <v>26503270</v>
      </c>
      <c r="H82" s="4">
        <v>33445386</v>
      </c>
      <c r="I82" s="4">
        <v>23778046</v>
      </c>
      <c r="J82" s="4">
        <v>13721514</v>
      </c>
      <c r="K82" s="4">
        <v>8521703</v>
      </c>
      <c r="L82" s="4">
        <v>5251941</v>
      </c>
      <c r="M82" s="4">
        <v>4641152</v>
      </c>
      <c r="N82" s="4">
        <v>419401</v>
      </c>
      <c r="O82" s="4">
        <v>161803</v>
      </c>
      <c r="P82" s="4">
        <v>187085</v>
      </c>
      <c r="Q82" s="4">
        <v>23046</v>
      </c>
      <c r="R82" s="4">
        <v>40271</v>
      </c>
      <c r="S82" s="4">
        <v>17545</v>
      </c>
      <c r="T82" s="4">
        <v>17607045</v>
      </c>
      <c r="U82" s="4">
        <v>11879699</v>
      </c>
      <c r="V82" s="4">
        <v>9416596</v>
      </c>
      <c r="W82" s="4">
        <v>4741768</v>
      </c>
      <c r="X82" s="4">
        <v>679350</v>
      </c>
      <c r="Y82" s="4">
        <v>468562</v>
      </c>
      <c r="Z82" s="4"/>
      <c r="AA82" s="4"/>
      <c r="AB82" s="4"/>
      <c r="AC82" s="4"/>
      <c r="AD82" s="4"/>
      <c r="AE82" s="4"/>
      <c r="AF82" s="4">
        <v>10771193</v>
      </c>
      <c r="AG82" s="4">
        <v>7029338</v>
      </c>
      <c r="AH82" s="4">
        <v>6918329</v>
      </c>
      <c r="AI82" s="4">
        <v>3407563</v>
      </c>
      <c r="AJ82" s="4"/>
      <c r="AK82" s="4"/>
      <c r="AL82" s="4">
        <v>6835852</v>
      </c>
      <c r="AM82" s="4">
        <v>4850361</v>
      </c>
      <c r="AN82" s="4">
        <v>2498267</v>
      </c>
      <c r="AO82" s="4">
        <v>1334205</v>
      </c>
      <c r="AP82" s="4">
        <v>679350</v>
      </c>
      <c r="AQ82" s="4">
        <v>468562</v>
      </c>
    </row>
    <row r="83" spans="1:43" ht="15.75" x14ac:dyDescent="0.3">
      <c r="A83" s="3" t="s">
        <v>73</v>
      </c>
      <c r="B83" s="4"/>
      <c r="C83" s="4"/>
      <c r="D83" s="4"/>
      <c r="E83" s="4"/>
      <c r="F83" s="4"/>
      <c r="G83" s="4"/>
      <c r="H83" s="4">
        <v>8331941</v>
      </c>
      <c r="I83" s="4">
        <v>7886608</v>
      </c>
      <c r="J83" s="4">
        <v>7292434</v>
      </c>
      <c r="K83" s="4">
        <v>6885435</v>
      </c>
      <c r="L83" s="4">
        <v>6897280</v>
      </c>
      <c r="M83" s="4">
        <v>6619670</v>
      </c>
      <c r="N83" s="4">
        <v>5571384</v>
      </c>
      <c r="O83" s="4">
        <v>4933552</v>
      </c>
      <c r="P83" s="4">
        <v>4507216</v>
      </c>
      <c r="Q83" s="4">
        <v>5066497</v>
      </c>
      <c r="R83" s="4">
        <v>4823125</v>
      </c>
      <c r="S83" s="4">
        <v>5041564</v>
      </c>
      <c r="T83" s="4">
        <v>278000</v>
      </c>
      <c r="U83" s="4">
        <v>277000</v>
      </c>
      <c r="V83" s="4">
        <v>218000</v>
      </c>
      <c r="W83" s="4"/>
      <c r="X83" s="4"/>
      <c r="Y83" s="4"/>
      <c r="Z83" s="4">
        <v>278000</v>
      </c>
      <c r="AA83" s="4">
        <v>277000</v>
      </c>
      <c r="AB83" s="4">
        <v>218000</v>
      </c>
      <c r="AC83" s="4"/>
      <c r="AD83" s="4"/>
      <c r="AE83" s="4"/>
      <c r="AF83" s="4"/>
      <c r="AG83" s="4"/>
      <c r="AH83" s="4"/>
      <c r="AI83" s="4"/>
      <c r="AJ83" s="4"/>
      <c r="AK83" s="4"/>
      <c r="AL83" s="4"/>
      <c r="AM83" s="4"/>
      <c r="AN83" s="4"/>
      <c r="AO83" s="4"/>
      <c r="AP83" s="4"/>
      <c r="AQ83" s="4"/>
    </row>
    <row r="84" spans="1:43" ht="15.75" x14ac:dyDescent="0.3">
      <c r="A84" s="3" t="s">
        <v>74</v>
      </c>
      <c r="B84" s="4">
        <v>41779525</v>
      </c>
      <c r="C84" s="4">
        <v>37877873</v>
      </c>
      <c r="D84" s="4">
        <v>35147901</v>
      </c>
      <c r="E84" s="4">
        <v>31746373</v>
      </c>
      <c r="F84" s="4">
        <v>28741943</v>
      </c>
      <c r="G84" s="4">
        <v>26575854</v>
      </c>
      <c r="H84" s="4">
        <v>25024235</v>
      </c>
      <c r="I84" s="4">
        <v>23061171</v>
      </c>
      <c r="J84" s="4">
        <v>20202558</v>
      </c>
      <c r="K84" s="4">
        <v>15984000</v>
      </c>
      <c r="L84" s="4">
        <v>12631959</v>
      </c>
      <c r="M84" s="4">
        <v>8100000</v>
      </c>
      <c r="N84" s="4">
        <v>1369958</v>
      </c>
      <c r="O84" s="4">
        <v>1333827</v>
      </c>
      <c r="P84" s="4">
        <v>1223271</v>
      </c>
      <c r="Q84" s="4">
        <v>1231000</v>
      </c>
      <c r="R84" s="4">
        <v>1384814</v>
      </c>
      <c r="S84" s="4">
        <v>1600000</v>
      </c>
      <c r="T84" s="4">
        <v>13625164</v>
      </c>
      <c r="U84" s="4">
        <v>5414655</v>
      </c>
      <c r="V84" s="4">
        <v>3475458</v>
      </c>
      <c r="W84" s="4">
        <v>2112052</v>
      </c>
      <c r="X84" s="4">
        <v>929184</v>
      </c>
      <c r="Y84" s="4"/>
      <c r="Z84" s="4">
        <v>432768</v>
      </c>
      <c r="AA84" s="4"/>
      <c r="AB84" s="4"/>
      <c r="AC84" s="4"/>
      <c r="AD84" s="4"/>
      <c r="AE84" s="4"/>
      <c r="AF84" s="4">
        <v>13192396</v>
      </c>
      <c r="AG84" s="4">
        <v>5414655</v>
      </c>
      <c r="AH84" s="4">
        <v>3475458</v>
      </c>
      <c r="AI84" s="4">
        <v>2112052</v>
      </c>
      <c r="AJ84" s="4">
        <v>929184</v>
      </c>
      <c r="AK84" s="4"/>
      <c r="AL84" s="4"/>
      <c r="AM84" s="4"/>
      <c r="AN84" s="4"/>
      <c r="AO84" s="4"/>
      <c r="AP84" s="4"/>
      <c r="AQ84" s="4"/>
    </row>
    <row r="85" spans="1:43" ht="15.75" x14ac:dyDescent="0.3">
      <c r="A85" s="3" t="s">
        <v>75</v>
      </c>
      <c r="B85" s="4">
        <v>35114000</v>
      </c>
      <c r="C85" s="4">
        <v>31234000</v>
      </c>
      <c r="D85" s="4">
        <v>26810000</v>
      </c>
      <c r="E85" s="4">
        <v>23347000</v>
      </c>
      <c r="F85" s="4">
        <v>21475000</v>
      </c>
      <c r="G85" s="4">
        <v>18170000</v>
      </c>
      <c r="H85" s="4">
        <v>16416266</v>
      </c>
      <c r="I85" s="4">
        <v>16369635</v>
      </c>
      <c r="J85" s="4">
        <v>15317167</v>
      </c>
      <c r="K85" s="4">
        <v>13569279</v>
      </c>
      <c r="L85" s="4">
        <v>11524048</v>
      </c>
      <c r="M85" s="4">
        <v>10414871</v>
      </c>
      <c r="N85" s="4">
        <v>8232602</v>
      </c>
      <c r="O85" s="4">
        <v>8300356</v>
      </c>
      <c r="P85" s="4">
        <v>8038839</v>
      </c>
      <c r="Q85" s="4">
        <v>7266097</v>
      </c>
      <c r="R85" s="4">
        <v>6906851</v>
      </c>
      <c r="S85" s="4">
        <v>6687764</v>
      </c>
      <c r="T85" s="4"/>
      <c r="U85" s="4"/>
      <c r="V85" s="4"/>
      <c r="W85" s="4"/>
      <c r="X85" s="4"/>
      <c r="Y85" s="4"/>
      <c r="Z85" s="4"/>
      <c r="AA85" s="4"/>
      <c r="AB85" s="4"/>
      <c r="AC85" s="4"/>
      <c r="AD85" s="4"/>
      <c r="AE85" s="4"/>
      <c r="AF85" s="4"/>
      <c r="AG85" s="4"/>
      <c r="AH85" s="4"/>
      <c r="AI85" s="4"/>
      <c r="AJ85" s="4"/>
      <c r="AK85" s="4"/>
      <c r="AL85" s="4"/>
      <c r="AM85" s="4"/>
      <c r="AN85" s="4"/>
      <c r="AO85" s="4"/>
      <c r="AP85" s="4"/>
      <c r="AQ85" s="4"/>
    </row>
    <row r="86" spans="1:43" ht="15.75" x14ac:dyDescent="0.3">
      <c r="A86" s="3" t="s">
        <v>76</v>
      </c>
      <c r="B86" s="4">
        <v>49801450</v>
      </c>
      <c r="C86" s="4">
        <v>46197345</v>
      </c>
      <c r="D86" s="4">
        <v>44105691</v>
      </c>
      <c r="E86" s="4">
        <v>40528550</v>
      </c>
      <c r="F86" s="4"/>
      <c r="G86" s="4"/>
      <c r="H86" s="4">
        <v>50765601</v>
      </c>
      <c r="I86" s="4">
        <v>40936444</v>
      </c>
      <c r="J86" s="4">
        <v>37885912</v>
      </c>
      <c r="K86" s="4">
        <v>36080311</v>
      </c>
      <c r="L86" s="4">
        <v>36378497</v>
      </c>
      <c r="M86" s="4"/>
      <c r="N86" s="4">
        <v>8444021</v>
      </c>
      <c r="O86" s="4">
        <v>8433284</v>
      </c>
      <c r="P86" s="4">
        <v>8016121</v>
      </c>
      <c r="Q86" s="4">
        <v>7418241</v>
      </c>
      <c r="R86" s="4">
        <v>6683261</v>
      </c>
      <c r="S86" s="4"/>
      <c r="T86" s="4">
        <v>32385868</v>
      </c>
      <c r="U86" s="4">
        <v>28778758</v>
      </c>
      <c r="V86" s="4">
        <v>24049533</v>
      </c>
      <c r="W86" s="4">
        <v>23552499</v>
      </c>
      <c r="X86" s="4">
        <v>18396920</v>
      </c>
      <c r="Y86" s="4"/>
      <c r="Z86" s="4">
        <v>25948651</v>
      </c>
      <c r="AA86" s="4">
        <v>21866188</v>
      </c>
      <c r="AB86" s="4">
        <v>18697000</v>
      </c>
      <c r="AC86" s="4">
        <v>15996225</v>
      </c>
      <c r="AD86" s="4">
        <v>11480733</v>
      </c>
      <c r="AE86" s="4"/>
      <c r="AF86" s="4">
        <v>6437217</v>
      </c>
      <c r="AG86" s="4">
        <v>6912570</v>
      </c>
      <c r="AH86" s="4">
        <v>5352533</v>
      </c>
      <c r="AI86" s="4">
        <v>7556274</v>
      </c>
      <c r="AJ86" s="4">
        <v>6916187</v>
      </c>
      <c r="AK86" s="4">
        <v>6397372</v>
      </c>
      <c r="AL86" s="4"/>
      <c r="AM86" s="4"/>
      <c r="AN86" s="4"/>
      <c r="AO86" s="4"/>
      <c r="AP86" s="4"/>
      <c r="AQ86" s="4"/>
    </row>
    <row r="87" spans="1:43" ht="15.75" x14ac:dyDescent="0.3">
      <c r="A87" s="3" t="s">
        <v>77</v>
      </c>
      <c r="B87" s="4">
        <v>66833244</v>
      </c>
      <c r="C87" s="4">
        <v>61606231</v>
      </c>
      <c r="D87" s="4">
        <v>58483450</v>
      </c>
      <c r="E87" s="4">
        <v>56345598</v>
      </c>
      <c r="F87" s="4">
        <v>51935212</v>
      </c>
      <c r="G87" s="4">
        <v>47778321</v>
      </c>
      <c r="H87" s="4">
        <v>29140064</v>
      </c>
      <c r="I87" s="4">
        <v>29744964</v>
      </c>
      <c r="J87" s="4">
        <v>28235524</v>
      </c>
      <c r="K87" s="4">
        <v>26549618</v>
      </c>
      <c r="L87" s="4">
        <v>24785333</v>
      </c>
      <c r="M87" s="4">
        <v>22751642</v>
      </c>
      <c r="N87" s="4">
        <v>5807563</v>
      </c>
      <c r="O87" s="4">
        <v>6041997</v>
      </c>
      <c r="P87" s="4">
        <v>6133647</v>
      </c>
      <c r="Q87" s="4">
        <v>6448139</v>
      </c>
      <c r="R87" s="4">
        <v>6949166</v>
      </c>
      <c r="S87" s="4">
        <v>8901288</v>
      </c>
      <c r="T87" s="4"/>
      <c r="U87" s="4"/>
      <c r="V87" s="4"/>
      <c r="W87" s="4"/>
      <c r="X87" s="4"/>
      <c r="Y87" s="4"/>
      <c r="Z87" s="4"/>
      <c r="AA87" s="4"/>
      <c r="AB87" s="4"/>
      <c r="AC87" s="4"/>
      <c r="AD87" s="4"/>
      <c r="AE87" s="4"/>
      <c r="AF87" s="4"/>
      <c r="AG87" s="4"/>
      <c r="AH87" s="4"/>
      <c r="AI87" s="4"/>
      <c r="AJ87" s="4"/>
      <c r="AK87" s="4"/>
      <c r="AL87" s="4"/>
      <c r="AM87" s="4"/>
      <c r="AN87" s="4"/>
      <c r="AO87" s="4"/>
      <c r="AP87" s="4"/>
      <c r="AQ87" s="4"/>
    </row>
    <row r="88" spans="1:43" ht="15.75" x14ac:dyDescent="0.3">
      <c r="A88" s="3" t="s">
        <v>78</v>
      </c>
      <c r="B88" s="4">
        <v>20819500</v>
      </c>
      <c r="C88" s="4">
        <v>21299867</v>
      </c>
      <c r="D88" s="4">
        <v>21574111</v>
      </c>
      <c r="E88" s="4">
        <v>23136888</v>
      </c>
      <c r="F88" s="4">
        <v>25743414</v>
      </c>
      <c r="G88" s="4">
        <v>25423114</v>
      </c>
      <c r="H88" s="4">
        <v>16922686</v>
      </c>
      <c r="I88" s="4">
        <v>16955271</v>
      </c>
      <c r="J88" s="4">
        <v>16800369</v>
      </c>
      <c r="K88" s="4">
        <v>10226898</v>
      </c>
      <c r="L88" s="4">
        <v>10005509</v>
      </c>
      <c r="M88" s="4">
        <v>10391148</v>
      </c>
      <c r="N88" s="4">
        <v>7745202</v>
      </c>
      <c r="O88" s="4">
        <v>7751782</v>
      </c>
      <c r="P88" s="4">
        <v>8493470</v>
      </c>
      <c r="Q88" s="4">
        <v>10090212</v>
      </c>
      <c r="R88" s="4">
        <v>10114117</v>
      </c>
      <c r="S88" s="4">
        <v>9303403</v>
      </c>
      <c r="T88" s="4">
        <v>1175607</v>
      </c>
      <c r="U88" s="4">
        <v>850099</v>
      </c>
      <c r="V88" s="4">
        <v>736667</v>
      </c>
      <c r="W88" s="4">
        <v>587658</v>
      </c>
      <c r="X88" s="4"/>
      <c r="Y88" s="4"/>
      <c r="Z88" s="4">
        <v>1175607</v>
      </c>
      <c r="AA88" s="4">
        <v>850099</v>
      </c>
      <c r="AB88" s="4">
        <v>736667</v>
      </c>
      <c r="AC88" s="4">
        <v>587658</v>
      </c>
      <c r="AD88" s="4"/>
      <c r="AE88" s="4"/>
      <c r="AF88" s="4"/>
      <c r="AG88" s="4"/>
      <c r="AH88" s="4"/>
      <c r="AI88" s="4"/>
      <c r="AJ88" s="4"/>
      <c r="AK88" s="4"/>
      <c r="AL88" s="4"/>
      <c r="AM88" s="4"/>
      <c r="AN88" s="4"/>
      <c r="AO88" s="4"/>
      <c r="AP88" s="4"/>
      <c r="AQ88" s="4"/>
    </row>
    <row r="89" spans="1:43" ht="15.75" x14ac:dyDescent="0.3">
      <c r="A89" s="3" t="s">
        <v>79</v>
      </c>
      <c r="B89" s="4">
        <v>14363000</v>
      </c>
      <c r="C89" s="4">
        <v>13790150</v>
      </c>
      <c r="D89" s="4">
        <v>28276580</v>
      </c>
      <c r="E89" s="4">
        <v>21632480</v>
      </c>
      <c r="F89" s="4">
        <v>21461880</v>
      </c>
      <c r="G89" s="4"/>
      <c r="H89" s="4">
        <v>12385220</v>
      </c>
      <c r="I89" s="4">
        <v>12135410</v>
      </c>
      <c r="J89" s="4">
        <v>11911010</v>
      </c>
      <c r="K89" s="4">
        <v>11421190</v>
      </c>
      <c r="L89" s="4">
        <v>11182110</v>
      </c>
      <c r="M89" s="4">
        <v>10582570</v>
      </c>
      <c r="N89" s="4">
        <v>2479330</v>
      </c>
      <c r="O89" s="4">
        <v>2301640</v>
      </c>
      <c r="P89" s="4">
        <v>2227320</v>
      </c>
      <c r="Q89" s="4">
        <v>2273250</v>
      </c>
      <c r="R89" s="4">
        <v>2156290</v>
      </c>
      <c r="S89" s="4">
        <v>2241010</v>
      </c>
      <c r="T89" s="4">
        <v>397110</v>
      </c>
      <c r="U89" s="4">
        <v>164750</v>
      </c>
      <c r="V89" s="4"/>
      <c r="W89" s="4"/>
      <c r="X89" s="4"/>
      <c r="Y89" s="4"/>
      <c r="Z89" s="4"/>
      <c r="AA89" s="4"/>
      <c r="AB89" s="4"/>
      <c r="AC89" s="4"/>
      <c r="AD89" s="4"/>
      <c r="AE89" s="4"/>
      <c r="AF89" s="4"/>
      <c r="AG89" s="4"/>
      <c r="AH89" s="4"/>
      <c r="AI89" s="4"/>
      <c r="AJ89" s="4"/>
      <c r="AK89" s="4"/>
      <c r="AL89" s="4"/>
      <c r="AM89" s="4"/>
      <c r="AN89" s="4"/>
      <c r="AO89" s="4"/>
      <c r="AP89" s="4"/>
      <c r="AQ89" s="4"/>
    </row>
    <row r="90" spans="1:43" ht="15.75" x14ac:dyDescent="0.3">
      <c r="A90" s="3" t="s">
        <v>80</v>
      </c>
      <c r="B90" s="4">
        <v>788852200</v>
      </c>
      <c r="C90" s="4">
        <v>753328300</v>
      </c>
      <c r="D90" s="4">
        <v>715014400</v>
      </c>
      <c r="E90" s="4">
        <v>670898000</v>
      </c>
      <c r="F90" s="4">
        <v>601455700</v>
      </c>
      <c r="G90" s="4">
        <v>539403400</v>
      </c>
      <c r="H90" s="4">
        <v>214464600</v>
      </c>
      <c r="I90" s="4">
        <v>195904400</v>
      </c>
      <c r="J90" s="4">
        <v>188274600</v>
      </c>
      <c r="K90" s="4">
        <v>169012700</v>
      </c>
      <c r="L90" s="4">
        <v>147872300</v>
      </c>
      <c r="M90" s="4">
        <v>127786700</v>
      </c>
      <c r="N90" s="4">
        <v>29464000</v>
      </c>
      <c r="O90" s="4">
        <v>31761500</v>
      </c>
      <c r="P90" s="4">
        <v>29188900</v>
      </c>
      <c r="Q90" s="4">
        <v>22482600</v>
      </c>
      <c r="R90" s="4">
        <v>15025800</v>
      </c>
      <c r="S90" s="4">
        <v>10047400</v>
      </c>
      <c r="T90" s="4">
        <v>107577500</v>
      </c>
      <c r="U90" s="4">
        <v>94800500</v>
      </c>
      <c r="V90" s="4">
        <v>60406800</v>
      </c>
      <c r="W90" s="4">
        <v>48052200</v>
      </c>
      <c r="X90" s="4">
        <v>37271700</v>
      </c>
      <c r="Y90" s="4">
        <v>6584700</v>
      </c>
      <c r="Z90" s="4">
        <v>42246600</v>
      </c>
      <c r="AA90" s="4">
        <v>50831700</v>
      </c>
      <c r="AB90" s="4">
        <v>31110200</v>
      </c>
      <c r="AC90" s="4">
        <v>48052200</v>
      </c>
      <c r="AD90" s="4">
        <v>37271700</v>
      </c>
      <c r="AE90" s="4">
        <v>6584700</v>
      </c>
      <c r="AF90" s="4"/>
      <c r="AG90" s="4"/>
      <c r="AH90" s="4"/>
      <c r="AI90" s="4"/>
      <c r="AJ90" s="4"/>
      <c r="AK90" s="4"/>
      <c r="AL90" s="4"/>
      <c r="AM90" s="4"/>
      <c r="AN90" s="4"/>
      <c r="AO90" s="4"/>
      <c r="AP90" s="4"/>
      <c r="AQ90" s="4"/>
    </row>
    <row r="91" spans="1:43" ht="15.75" x14ac:dyDescent="0.3">
      <c r="A91" s="3" t="s">
        <v>81</v>
      </c>
      <c r="B91" s="4">
        <v>5148908</v>
      </c>
      <c r="C91" s="4">
        <v>4803970</v>
      </c>
      <c r="D91" s="4">
        <v>5066064</v>
      </c>
      <c r="E91" s="4">
        <v>4536987</v>
      </c>
      <c r="F91" s="4">
        <v>3300849</v>
      </c>
      <c r="G91" s="4"/>
      <c r="H91" s="4">
        <v>657904</v>
      </c>
      <c r="I91" s="4">
        <v>638869</v>
      </c>
      <c r="J91" s="4">
        <v>487498</v>
      </c>
      <c r="K91" s="4">
        <v>389269</v>
      </c>
      <c r="L91" s="4">
        <v>208767</v>
      </c>
      <c r="M91" s="4">
        <v>41377</v>
      </c>
      <c r="N91" s="4">
        <v>3485</v>
      </c>
      <c r="O91" s="4">
        <v>2540</v>
      </c>
      <c r="P91" s="4">
        <v>845</v>
      </c>
      <c r="Q91" s="4">
        <v>418</v>
      </c>
      <c r="R91" s="4">
        <v>526</v>
      </c>
      <c r="S91" s="4">
        <v>172</v>
      </c>
      <c r="T91" s="4">
        <v>7663199</v>
      </c>
      <c r="U91" s="4">
        <v>6480449</v>
      </c>
      <c r="V91" s="4">
        <v>2538651</v>
      </c>
      <c r="W91" s="4">
        <v>1440541</v>
      </c>
      <c r="X91" s="4">
        <v>639673</v>
      </c>
      <c r="Y91" s="4">
        <v>231000</v>
      </c>
      <c r="Z91" s="4"/>
      <c r="AA91" s="4"/>
      <c r="AB91" s="4"/>
      <c r="AC91" s="4"/>
      <c r="AD91" s="4"/>
      <c r="AE91" s="4"/>
      <c r="AF91" s="4">
        <v>7663199</v>
      </c>
      <c r="AG91" s="4">
        <v>6480449</v>
      </c>
      <c r="AH91" s="4">
        <v>2538651</v>
      </c>
      <c r="AI91" s="4">
        <v>1440541</v>
      </c>
      <c r="AJ91" s="4">
        <v>639673</v>
      </c>
      <c r="AK91" s="4">
        <v>231000</v>
      </c>
      <c r="AL91" s="4"/>
      <c r="AM91" s="4"/>
      <c r="AN91" s="4"/>
      <c r="AO91" s="4"/>
      <c r="AP91" s="4"/>
      <c r="AQ91" s="4"/>
    </row>
    <row r="92" spans="1:43" ht="15.75" x14ac:dyDescent="0.3">
      <c r="A92" s="3" t="s">
        <v>82</v>
      </c>
      <c r="B92" s="4">
        <v>89622</v>
      </c>
      <c r="C92" s="4"/>
      <c r="D92" s="4"/>
      <c r="E92" s="4"/>
      <c r="F92" s="4"/>
      <c r="G92" s="4"/>
      <c r="H92" s="4">
        <v>32792</v>
      </c>
      <c r="I92" s="4">
        <v>32792</v>
      </c>
      <c r="J92" s="4"/>
      <c r="K92" s="4"/>
      <c r="L92" s="4"/>
      <c r="M92" s="4"/>
      <c r="N92" s="4">
        <v>13404</v>
      </c>
      <c r="O92" s="4"/>
      <c r="P92" s="4"/>
      <c r="Q92" s="4"/>
      <c r="R92" s="4"/>
      <c r="S92" s="4"/>
      <c r="T92" s="4">
        <v>59282</v>
      </c>
      <c r="U92" s="4"/>
      <c r="V92" s="4"/>
      <c r="W92" s="4"/>
      <c r="X92" s="4"/>
      <c r="Y92" s="4"/>
      <c r="Z92" s="4">
        <v>59282</v>
      </c>
      <c r="AA92" s="4"/>
      <c r="AB92" s="4"/>
      <c r="AC92" s="4"/>
      <c r="AD92" s="4"/>
      <c r="AE92" s="4"/>
      <c r="AF92" s="4"/>
      <c r="AG92" s="4"/>
      <c r="AH92" s="4"/>
      <c r="AI92" s="4"/>
      <c r="AJ92" s="4"/>
      <c r="AK92" s="4"/>
      <c r="AL92" s="4"/>
      <c r="AM92" s="4"/>
      <c r="AN92" s="4"/>
      <c r="AO92" s="4"/>
      <c r="AP92" s="4"/>
      <c r="AQ92" s="4"/>
    </row>
    <row r="93" spans="1:43" ht="15.75" x14ac:dyDescent="0.3">
      <c r="A93" s="3" t="s">
        <v>83</v>
      </c>
      <c r="B93" s="4">
        <v>24586180</v>
      </c>
      <c r="C93" s="4">
        <v>22637077</v>
      </c>
      <c r="D93" s="4">
        <v>18326035</v>
      </c>
      <c r="E93" s="4">
        <v>16288154</v>
      </c>
      <c r="F93" s="4"/>
      <c r="G93" s="4"/>
      <c r="H93" s="4">
        <v>22460000</v>
      </c>
      <c r="I93" s="4">
        <v>20550274</v>
      </c>
      <c r="J93" s="4">
        <v>17810653</v>
      </c>
      <c r="K93" s="4">
        <v>16440258</v>
      </c>
      <c r="L93" s="4">
        <v>14261993</v>
      </c>
      <c r="M93" s="4">
        <v>12162407</v>
      </c>
      <c r="N93" s="4">
        <v>3517130</v>
      </c>
      <c r="O93" s="4">
        <v>3064138</v>
      </c>
      <c r="P93" s="4">
        <v>2674044</v>
      </c>
      <c r="Q93" s="4">
        <v>2419807</v>
      </c>
      <c r="R93" s="4">
        <v>2314244</v>
      </c>
      <c r="S93" s="4">
        <v>1611326</v>
      </c>
      <c r="T93" s="4">
        <v>3860000</v>
      </c>
      <c r="U93" s="4">
        <v>500000</v>
      </c>
      <c r="V93" s="4"/>
      <c r="W93" s="4"/>
      <c r="X93" s="4"/>
      <c r="Y93" s="4"/>
      <c r="Z93" s="4">
        <v>3860000</v>
      </c>
      <c r="AA93" s="4">
        <v>500000</v>
      </c>
      <c r="AB93" s="4"/>
      <c r="AC93" s="4"/>
      <c r="AD93" s="4"/>
      <c r="AE93" s="4"/>
      <c r="AF93" s="4"/>
      <c r="AG93" s="4"/>
      <c r="AH93" s="4"/>
      <c r="AI93" s="4"/>
      <c r="AJ93" s="4"/>
      <c r="AK93" s="4"/>
      <c r="AL93" s="4"/>
      <c r="AM93" s="4"/>
      <c r="AN93" s="4"/>
      <c r="AO93" s="4"/>
      <c r="AP93" s="4"/>
      <c r="AQ93" s="4"/>
    </row>
    <row r="94" spans="1:43" ht="15.75" x14ac:dyDescent="0.3">
      <c r="A94" s="3" t="s">
        <v>84</v>
      </c>
      <c r="B94" s="4"/>
      <c r="C94" s="4">
        <v>1335989</v>
      </c>
      <c r="D94" s="4">
        <v>1129771</v>
      </c>
      <c r="E94" s="4">
        <v>1020545</v>
      </c>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c r="AO94" s="4"/>
      <c r="AP94" s="4"/>
      <c r="AQ94" s="4"/>
    </row>
    <row r="95" spans="1:43" ht="15.75" x14ac:dyDescent="0.3">
      <c r="A95" s="3" t="s">
        <v>121</v>
      </c>
      <c r="B95" s="4"/>
      <c r="C95" s="4"/>
      <c r="D95" s="4"/>
      <c r="E95" s="4"/>
      <c r="F95" s="4"/>
      <c r="G95" s="4"/>
      <c r="H95" s="4">
        <v>5349843</v>
      </c>
      <c r="I95" s="4">
        <v>5176191</v>
      </c>
      <c r="J95" s="4">
        <v>5133080</v>
      </c>
      <c r="K95" s="4">
        <v>4875796</v>
      </c>
      <c r="L95" s="4">
        <v>5270241</v>
      </c>
      <c r="M95" s="4">
        <v>5108527</v>
      </c>
      <c r="N95" s="4"/>
      <c r="O95" s="4">
        <v>957566</v>
      </c>
      <c r="P95" s="4">
        <v>964263</v>
      </c>
      <c r="Q95" s="4">
        <v>955221</v>
      </c>
      <c r="R95" s="4">
        <v>951614</v>
      </c>
      <c r="S95" s="4">
        <v>969806</v>
      </c>
      <c r="T95" s="4">
        <v>936008</v>
      </c>
      <c r="U95" s="4"/>
      <c r="V95" s="4"/>
      <c r="W95" s="4"/>
      <c r="X95" s="4"/>
      <c r="Y95" s="4"/>
      <c r="Z95" s="4"/>
      <c r="AA95" s="4"/>
      <c r="AB95" s="4"/>
      <c r="AC95" s="4"/>
      <c r="AD95" s="4"/>
      <c r="AE95" s="4"/>
      <c r="AF95" s="4"/>
      <c r="AG95" s="4"/>
      <c r="AH95" s="4"/>
      <c r="AI95" s="4"/>
      <c r="AJ95" s="4"/>
      <c r="AK95" s="4"/>
      <c r="AL95" s="4"/>
      <c r="AM95" s="4"/>
      <c r="AN95" s="4"/>
      <c r="AO95" s="4"/>
      <c r="AP95" s="4"/>
      <c r="AQ95" s="4"/>
    </row>
    <row r="96" spans="1:43" ht="15.75" x14ac:dyDescent="0.3">
      <c r="A96" s="3" t="s">
        <v>85</v>
      </c>
      <c r="B96" s="4"/>
      <c r="C96" s="4"/>
      <c r="D96" s="4"/>
      <c r="E96" s="4"/>
      <c r="F96" s="4"/>
      <c r="G96" s="4"/>
      <c r="H96" s="4">
        <v>13761148</v>
      </c>
      <c r="I96" s="4">
        <v>13983708</v>
      </c>
      <c r="J96" s="4">
        <v>14338163</v>
      </c>
      <c r="K96" s="4">
        <v>12956047</v>
      </c>
      <c r="L96" s="4">
        <v>11811714</v>
      </c>
      <c r="M96" s="4">
        <v>10716553</v>
      </c>
      <c r="N96" s="4">
        <v>9611648</v>
      </c>
      <c r="O96" s="4">
        <v>9817144</v>
      </c>
      <c r="P96" s="4">
        <v>9535063</v>
      </c>
      <c r="Q96" s="4">
        <v>8533287</v>
      </c>
      <c r="R96" s="4">
        <v>7692540</v>
      </c>
      <c r="S96" s="4">
        <v>6895236</v>
      </c>
      <c r="T96" s="4">
        <v>34384143</v>
      </c>
      <c r="U96" s="4">
        <v>29100801</v>
      </c>
      <c r="V96" s="4">
        <v>23030390</v>
      </c>
      <c r="W96" s="4">
        <v>19759139</v>
      </c>
      <c r="X96" s="4">
        <v>20377406</v>
      </c>
      <c r="Y96" s="4">
        <v>17242404</v>
      </c>
      <c r="Z96" s="4"/>
      <c r="AA96" s="4"/>
      <c r="AB96" s="4"/>
      <c r="AC96" s="4"/>
      <c r="AD96" s="4"/>
      <c r="AE96" s="4"/>
      <c r="AF96" s="4"/>
      <c r="AG96" s="4"/>
      <c r="AH96" s="4"/>
      <c r="AI96" s="4"/>
      <c r="AJ96" s="4"/>
      <c r="AK96" s="4"/>
      <c r="AL96" s="4"/>
      <c r="AM96" s="4"/>
      <c r="AN96" s="4"/>
      <c r="AO96" s="4"/>
      <c r="AP96" s="4"/>
      <c r="AQ96" s="4"/>
    </row>
    <row r="97" spans="1:43" ht="15.75" x14ac:dyDescent="0.3">
      <c r="A97" s="3" t="s">
        <v>86</v>
      </c>
      <c r="B97" s="4">
        <v>4998660</v>
      </c>
      <c r="C97" s="4">
        <v>4803700</v>
      </c>
      <c r="D97" s="4">
        <v>4709950</v>
      </c>
      <c r="E97" s="4">
        <v>4504110</v>
      </c>
      <c r="F97" s="4">
        <v>422245</v>
      </c>
      <c r="G97" s="4"/>
      <c r="H97" s="4">
        <v>4526350</v>
      </c>
      <c r="I97" s="4">
        <v>4354980</v>
      </c>
      <c r="J97" s="4">
        <v>4159210</v>
      </c>
      <c r="K97" s="4">
        <v>3978690</v>
      </c>
      <c r="L97" s="4">
        <v>4521500</v>
      </c>
      <c r="M97" s="4">
        <v>4341590</v>
      </c>
      <c r="N97" s="4">
        <v>922940</v>
      </c>
      <c r="O97" s="4">
        <v>892100</v>
      </c>
      <c r="P97" s="4">
        <v>619180</v>
      </c>
      <c r="Q97" s="4">
        <v>617700</v>
      </c>
      <c r="R97" s="4">
        <v>811370</v>
      </c>
      <c r="S97" s="4">
        <v>852710</v>
      </c>
      <c r="T97" s="4"/>
      <c r="U97" s="4">
        <v>19900</v>
      </c>
      <c r="V97" s="4"/>
      <c r="W97" s="4"/>
      <c r="X97" s="4"/>
      <c r="Y97" s="4"/>
      <c r="Z97" s="4"/>
      <c r="AA97" s="4"/>
      <c r="AB97" s="4"/>
      <c r="AC97" s="4"/>
      <c r="AD97" s="4"/>
      <c r="AE97" s="4"/>
      <c r="AF97" s="4"/>
      <c r="AG97" s="4"/>
      <c r="AH97" s="4"/>
      <c r="AI97" s="4"/>
      <c r="AJ97" s="4"/>
      <c r="AK97" s="4"/>
      <c r="AL97" s="4"/>
      <c r="AM97" s="4"/>
      <c r="AN97" s="4"/>
      <c r="AO97" s="4"/>
      <c r="AP97" s="4"/>
      <c r="AQ97" s="4"/>
    </row>
    <row r="98" spans="1:43" ht="15.75" x14ac:dyDescent="0.3">
      <c r="A98" s="3" t="s">
        <v>87</v>
      </c>
      <c r="B98" s="4">
        <v>2429001</v>
      </c>
      <c r="C98" s="4">
        <v>2446901</v>
      </c>
      <c r="D98" s="4">
        <v>2453761</v>
      </c>
      <c r="E98" s="4">
        <v>2449288</v>
      </c>
      <c r="F98" s="4">
        <v>2439884</v>
      </c>
      <c r="G98" s="4">
        <v>2421771</v>
      </c>
      <c r="H98" s="4">
        <v>2395639</v>
      </c>
      <c r="I98" s="4">
        <v>2386961</v>
      </c>
      <c r="J98" s="4">
        <v>2530182</v>
      </c>
      <c r="K98" s="4">
        <v>2534069</v>
      </c>
      <c r="L98" s="4">
        <v>2502526</v>
      </c>
      <c r="M98" s="4">
        <v>2742470</v>
      </c>
      <c r="N98" s="4">
        <v>934550</v>
      </c>
      <c r="O98" s="4">
        <v>768370</v>
      </c>
      <c r="P98" s="4">
        <v>736200</v>
      </c>
      <c r="Q98" s="4">
        <v>765440</v>
      </c>
      <c r="R98" s="4">
        <v>782440</v>
      </c>
      <c r="S98" s="4">
        <v>801710</v>
      </c>
      <c r="T98" s="4">
        <v>23190</v>
      </c>
      <c r="U98" s="4">
        <v>17580</v>
      </c>
      <c r="V98" s="4"/>
      <c r="W98" s="4"/>
      <c r="X98" s="4"/>
      <c r="Y98" s="4"/>
      <c r="Z98" s="4"/>
      <c r="AA98" s="4"/>
      <c r="AB98" s="4"/>
      <c r="AC98" s="4"/>
      <c r="AD98" s="4"/>
      <c r="AE98" s="4"/>
      <c r="AF98" s="4"/>
      <c r="AG98" s="4"/>
      <c r="AH98" s="4"/>
      <c r="AI98" s="4"/>
      <c r="AJ98" s="4"/>
      <c r="AK98" s="4"/>
      <c r="AL98" s="4"/>
      <c r="AM98" s="4"/>
      <c r="AN98" s="4"/>
      <c r="AO98" s="4"/>
      <c r="AP98" s="4"/>
      <c r="AQ98" s="4"/>
    </row>
    <row r="99" spans="1:43" ht="15.75" x14ac:dyDescent="0.3">
      <c r="A99" s="3" t="s">
        <v>88</v>
      </c>
      <c r="B99" s="4">
        <v>22950105</v>
      </c>
      <c r="C99" s="4">
        <v>21959707</v>
      </c>
      <c r="D99" s="4">
        <v>20982729</v>
      </c>
      <c r="E99" s="4">
        <v>16432825</v>
      </c>
      <c r="F99" s="4">
        <v>7973300</v>
      </c>
      <c r="G99" s="4">
        <v>6704362</v>
      </c>
      <c r="H99" s="4">
        <v>77461961</v>
      </c>
      <c r="I99" s="4">
        <v>89602426</v>
      </c>
      <c r="J99" s="4">
        <v>87315677</v>
      </c>
      <c r="K99" s="4">
        <v>77103678</v>
      </c>
      <c r="L99" s="4">
        <v>62211297</v>
      </c>
      <c r="M99" s="4">
        <v>57827824</v>
      </c>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row>
    <row r="100" spans="1:43" ht="15.75" x14ac:dyDescent="0.3">
      <c r="A100" s="3" t="s">
        <v>89</v>
      </c>
      <c r="B100" s="4">
        <v>62569000</v>
      </c>
      <c r="C100" s="4">
        <v>64645000</v>
      </c>
      <c r="D100" s="4">
        <v>67304000</v>
      </c>
      <c r="E100" s="4">
        <v>65398000</v>
      </c>
      <c r="F100" s="4">
        <v>64167000</v>
      </c>
      <c r="G100" s="4"/>
      <c r="H100" s="4">
        <v>25099580</v>
      </c>
      <c r="I100" s="4">
        <v>24416660</v>
      </c>
      <c r="J100" s="4">
        <v>26484900</v>
      </c>
      <c r="K100" s="4">
        <v>27467960</v>
      </c>
      <c r="L100" s="4">
        <v>27078950</v>
      </c>
      <c r="M100" s="4">
        <v>28616900</v>
      </c>
      <c r="N100" s="4">
        <v>45152590</v>
      </c>
      <c r="O100" s="4">
        <v>43577010</v>
      </c>
      <c r="P100" s="4">
        <v>43264470</v>
      </c>
      <c r="Q100" s="4">
        <v>41331690</v>
      </c>
      <c r="R100" s="4">
        <v>41890560</v>
      </c>
      <c r="S100" s="4">
        <v>42963880</v>
      </c>
      <c r="T100" s="4"/>
      <c r="U100" s="4"/>
      <c r="V100" s="4"/>
      <c r="W100" s="4"/>
      <c r="X100" s="4"/>
      <c r="Y100" s="4"/>
      <c r="Z100" s="4"/>
      <c r="AA100" s="4"/>
      <c r="AB100" s="4"/>
      <c r="AC100" s="4"/>
      <c r="AD100" s="4"/>
      <c r="AE100" s="4"/>
      <c r="AF100" s="4"/>
      <c r="AG100" s="4"/>
      <c r="AH100" s="4"/>
      <c r="AI100" s="4"/>
      <c r="AJ100" s="4"/>
      <c r="AK100" s="4"/>
      <c r="AL100" s="4"/>
      <c r="AM100" s="4"/>
      <c r="AN100" s="4"/>
      <c r="AO100" s="4"/>
      <c r="AP100" s="4"/>
      <c r="AQ100" s="4"/>
    </row>
    <row r="101" spans="1:43" ht="15.75" x14ac:dyDescent="0.3">
      <c r="A101" s="3" t="s">
        <v>90</v>
      </c>
      <c r="B101" s="4"/>
      <c r="C101" s="4"/>
      <c r="D101" s="4"/>
      <c r="E101" s="4"/>
      <c r="F101" s="4"/>
      <c r="G101" s="4"/>
      <c r="H101" s="4">
        <v>15237373</v>
      </c>
      <c r="I101" s="4">
        <v>13591317</v>
      </c>
      <c r="J101" s="4">
        <v>12441743</v>
      </c>
      <c r="K101" s="4">
        <v>10374819</v>
      </c>
      <c r="L101" s="4">
        <v>8771713</v>
      </c>
      <c r="M101" s="4">
        <v>6967204</v>
      </c>
      <c r="N101" s="4">
        <v>1145055</v>
      </c>
      <c r="O101" s="4">
        <v>1032833</v>
      </c>
      <c r="P101" s="4">
        <v>951625</v>
      </c>
      <c r="Q101" s="4">
        <v>891170</v>
      </c>
      <c r="R101" s="4">
        <v>844361</v>
      </c>
      <c r="S101" s="4">
        <v>769182</v>
      </c>
      <c r="T101" s="4">
        <v>25563504</v>
      </c>
      <c r="U101" s="4">
        <v>19648713</v>
      </c>
      <c r="V101" s="4">
        <v>12414914</v>
      </c>
      <c r="W101" s="4"/>
      <c r="X101" s="4"/>
      <c r="Y101" s="4"/>
      <c r="Z101" s="4"/>
      <c r="AA101" s="4"/>
      <c r="AB101" s="4"/>
      <c r="AC101" s="4"/>
      <c r="AD101" s="4"/>
      <c r="AE101" s="4"/>
      <c r="AF101" s="4">
        <v>25563504</v>
      </c>
      <c r="AG101" s="4">
        <v>19648713</v>
      </c>
      <c r="AH101" s="4">
        <v>12414914</v>
      </c>
      <c r="AI101" s="4"/>
      <c r="AJ101" s="4"/>
      <c r="AK101" s="4"/>
      <c r="AL101" s="4"/>
      <c r="AM101" s="4"/>
      <c r="AN101" s="4"/>
      <c r="AO101" s="4"/>
      <c r="AP101" s="4"/>
      <c r="AQ101" s="4"/>
    </row>
    <row r="102" spans="1:43" ht="15.75" x14ac:dyDescent="0.3">
      <c r="A102" s="3" t="s">
        <v>91</v>
      </c>
      <c r="B102" s="4">
        <v>28386000</v>
      </c>
      <c r="C102" s="4">
        <v>26302000</v>
      </c>
      <c r="D102" s="4">
        <v>25780000</v>
      </c>
      <c r="E102" s="4">
        <v>24536000</v>
      </c>
      <c r="F102" s="4">
        <v>21824000</v>
      </c>
      <c r="G102" s="4">
        <v>21487000</v>
      </c>
      <c r="H102" s="4">
        <v>10429720</v>
      </c>
      <c r="I102" s="4">
        <v>9529000</v>
      </c>
      <c r="J102" s="4">
        <v>8995000</v>
      </c>
      <c r="K102" s="4">
        <v>8857000</v>
      </c>
      <c r="L102" s="4">
        <v>8657000</v>
      </c>
      <c r="M102" s="4">
        <v>8155000</v>
      </c>
      <c r="N102" s="4">
        <v>8636660</v>
      </c>
      <c r="O102" s="4">
        <v>5216000</v>
      </c>
      <c r="P102" s="4">
        <v>5749000</v>
      </c>
      <c r="Q102" s="4">
        <v>5361000</v>
      </c>
      <c r="R102" s="4">
        <v>5591000</v>
      </c>
      <c r="S102" s="4">
        <v>5548000</v>
      </c>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row>
    <row r="103" spans="1:43" ht="15.75" x14ac:dyDescent="0.3">
      <c r="A103" s="3" t="s">
        <v>92</v>
      </c>
      <c r="B103" s="4"/>
      <c r="C103" s="4"/>
      <c r="D103" s="4"/>
      <c r="E103" s="4"/>
      <c r="F103" s="4"/>
      <c r="G103" s="4"/>
      <c r="H103" s="4">
        <v>10061863</v>
      </c>
      <c r="I103" s="4">
        <v>9809202</v>
      </c>
      <c r="J103" s="4">
        <v>9109000</v>
      </c>
      <c r="K103" s="4">
        <v>8865000</v>
      </c>
      <c r="L103" s="4">
        <v>8558700</v>
      </c>
      <c r="M103" s="4">
        <v>8231700</v>
      </c>
      <c r="N103" s="4">
        <v>6192051</v>
      </c>
      <c r="O103" s="4">
        <v>6008060</v>
      </c>
      <c r="P103" s="4">
        <v>6146700</v>
      </c>
      <c r="Q103" s="4">
        <v>5766100</v>
      </c>
      <c r="R103" s="4">
        <v>5501600</v>
      </c>
      <c r="S103" s="4">
        <v>5134700</v>
      </c>
      <c r="T103" s="4">
        <v>2272049</v>
      </c>
      <c r="U103" s="4">
        <v>2053945</v>
      </c>
      <c r="V103" s="4">
        <v>223000</v>
      </c>
      <c r="W103" s="4">
        <v>1532700</v>
      </c>
      <c r="X103" s="4">
        <v>3007000</v>
      </c>
      <c r="Y103" s="4">
        <v>5024300</v>
      </c>
      <c r="Z103" s="4">
        <v>2272049</v>
      </c>
      <c r="AA103" s="4">
        <v>2053945</v>
      </c>
      <c r="AB103" s="4">
        <v>223000</v>
      </c>
      <c r="AC103" s="4">
        <v>1532700</v>
      </c>
      <c r="AD103" s="4">
        <v>3007000</v>
      </c>
      <c r="AE103" s="4">
        <v>5024300</v>
      </c>
      <c r="AF103" s="4"/>
      <c r="AG103" s="4"/>
      <c r="AH103" s="4"/>
      <c r="AI103" s="4"/>
      <c r="AJ103" s="4"/>
      <c r="AK103" s="4"/>
      <c r="AL103" s="4"/>
      <c r="AM103" s="4"/>
      <c r="AN103" s="4"/>
      <c r="AO103" s="4"/>
      <c r="AP103" s="4"/>
      <c r="AQ103" s="4"/>
    </row>
    <row r="104" spans="1:43" ht="15.75" x14ac:dyDescent="0.3">
      <c r="A104" s="3" t="s">
        <v>93</v>
      </c>
      <c r="B104" s="4">
        <v>8171817</v>
      </c>
      <c r="C104" s="4">
        <v>6943659</v>
      </c>
      <c r="D104" s="4">
        <v>6281168</v>
      </c>
      <c r="E104" s="4">
        <v>5832912</v>
      </c>
      <c r="F104" s="4">
        <v>5441829</v>
      </c>
      <c r="G104" s="4">
        <v>4768995</v>
      </c>
      <c r="H104" s="4">
        <v>3002568</v>
      </c>
      <c r="I104" s="4">
        <v>3025874</v>
      </c>
      <c r="J104" s="4">
        <v>3175079</v>
      </c>
      <c r="K104" s="4"/>
      <c r="L104" s="4"/>
      <c r="M104" s="4"/>
      <c r="N104" s="4">
        <v>19856</v>
      </c>
      <c r="O104" s="4">
        <v>32702</v>
      </c>
      <c r="P104" s="4">
        <v>37816</v>
      </c>
      <c r="Q104" s="4"/>
      <c r="R104" s="4"/>
      <c r="S104" s="4"/>
      <c r="T104" s="4">
        <v>53958426</v>
      </c>
      <c r="U104" s="4">
        <v>41480176</v>
      </c>
      <c r="V104" s="4">
        <v>31896361</v>
      </c>
      <c r="W104" s="4">
        <v>26871176</v>
      </c>
      <c r="X104" s="4">
        <v>21184808</v>
      </c>
      <c r="Y104" s="4">
        <v>10663623</v>
      </c>
      <c r="Z104" s="4">
        <v>42689</v>
      </c>
      <c r="AA104" s="4">
        <v>42987</v>
      </c>
      <c r="AB104" s="4">
        <v>32655</v>
      </c>
      <c r="AC104" s="4"/>
      <c r="AD104" s="4"/>
      <c r="AE104" s="4"/>
      <c r="AF104" s="4">
        <v>53843917</v>
      </c>
      <c r="AG104" s="4">
        <v>41380791</v>
      </c>
      <c r="AH104" s="4">
        <v>31830289</v>
      </c>
      <c r="AI104" s="4">
        <v>26871176</v>
      </c>
      <c r="AJ104" s="4">
        <v>21184808</v>
      </c>
      <c r="AK104" s="4">
        <v>10663623</v>
      </c>
      <c r="AL104" s="4">
        <v>71820</v>
      </c>
      <c r="AM104" s="4">
        <v>56398</v>
      </c>
      <c r="AN104" s="4">
        <v>33417</v>
      </c>
      <c r="AO104" s="4"/>
      <c r="AP104" s="4"/>
      <c r="AQ104" s="4"/>
    </row>
    <row r="105" spans="1:43" ht="15.75" x14ac:dyDescent="0.3">
      <c r="A105" s="3" t="s">
        <v>94</v>
      </c>
      <c r="B105" s="4">
        <v>151845758</v>
      </c>
      <c r="C105" s="4">
        <v>146202211</v>
      </c>
      <c r="D105" s="4">
        <v>138900619</v>
      </c>
      <c r="E105" s="4">
        <v>129664165</v>
      </c>
      <c r="F105" s="4">
        <v>115051367</v>
      </c>
      <c r="G105" s="4">
        <v>117005208</v>
      </c>
      <c r="H105" s="4">
        <v>50413672</v>
      </c>
      <c r="I105" s="4">
        <v>48121065</v>
      </c>
      <c r="J105" s="4">
        <v>45241477</v>
      </c>
      <c r="K105" s="4">
        <v>42988140</v>
      </c>
      <c r="L105" s="4">
        <v>38733246</v>
      </c>
      <c r="M105" s="4">
        <v>34130520</v>
      </c>
      <c r="N105" s="4">
        <v>21762275</v>
      </c>
      <c r="O105" s="4">
        <v>20303751</v>
      </c>
      <c r="P105" s="4">
        <v>18626864</v>
      </c>
      <c r="Q105" s="4">
        <v>16870025</v>
      </c>
      <c r="R105" s="4">
        <v>15328291</v>
      </c>
      <c r="S105" s="4">
        <v>14187815</v>
      </c>
      <c r="T105" s="4">
        <v>31068901</v>
      </c>
      <c r="U105" s="4">
        <v>26852975</v>
      </c>
      <c r="V105" s="4">
        <v>24286746</v>
      </c>
      <c r="W105" s="4">
        <v>20220438</v>
      </c>
      <c r="X105" s="4">
        <v>13804287</v>
      </c>
      <c r="Y105" s="4">
        <v>11483751</v>
      </c>
      <c r="Z105" s="4"/>
      <c r="AA105" s="4"/>
      <c r="AB105" s="4"/>
      <c r="AC105" s="4"/>
      <c r="AD105" s="4"/>
      <c r="AE105" s="4"/>
      <c r="AF105" s="4"/>
      <c r="AG105" s="4"/>
      <c r="AH105" s="4"/>
      <c r="AI105" s="4"/>
      <c r="AJ105" s="4"/>
      <c r="AK105" s="4"/>
      <c r="AL105" s="4"/>
      <c r="AM105" s="4"/>
      <c r="AN105" s="4"/>
      <c r="AO105" s="4"/>
      <c r="AP105" s="4"/>
      <c r="AQ105" s="4"/>
    </row>
    <row r="106" spans="1:43" ht="15.75" x14ac:dyDescent="0.3">
      <c r="A106" s="3" t="s">
        <v>95</v>
      </c>
      <c r="B106" s="4"/>
      <c r="C106" s="4">
        <v>786982</v>
      </c>
      <c r="D106" s="4">
        <v>639056</v>
      </c>
      <c r="E106" s="4">
        <v>609463</v>
      </c>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c r="AO106" s="4"/>
      <c r="AP106" s="4"/>
      <c r="AQ106" s="4"/>
    </row>
    <row r="107" spans="1:43" ht="15.75" x14ac:dyDescent="0.3">
      <c r="A107" s="3" t="s">
        <v>96</v>
      </c>
      <c r="B107" s="4">
        <v>1757480</v>
      </c>
      <c r="C107" s="4">
        <v>1769302</v>
      </c>
      <c r="D107" s="4">
        <v>1787921</v>
      </c>
      <c r="E107" s="4">
        <v>1770499</v>
      </c>
      <c r="F107" s="4">
        <v>1750159</v>
      </c>
      <c r="G107" s="4">
        <v>1734508</v>
      </c>
      <c r="H107" s="4">
        <v>2788969</v>
      </c>
      <c r="I107" s="4">
        <v>2688916</v>
      </c>
      <c r="J107" s="4">
        <v>2588790</v>
      </c>
      <c r="K107" s="4">
        <v>2470612</v>
      </c>
      <c r="L107" s="4">
        <v>2314369</v>
      </c>
      <c r="M107" s="4">
        <v>2122402</v>
      </c>
      <c r="N107" s="4">
        <v>422452</v>
      </c>
      <c r="O107" s="4">
        <v>376650</v>
      </c>
      <c r="P107" s="4">
        <v>361994</v>
      </c>
      <c r="Q107" s="4">
        <v>327545</v>
      </c>
      <c r="R107" s="4">
        <v>319857</v>
      </c>
      <c r="S107" s="4">
        <v>313809</v>
      </c>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row>
    <row r="108" spans="1:43" ht="15.75" x14ac:dyDescent="0.3">
      <c r="A108" s="3" t="s">
        <v>97</v>
      </c>
      <c r="B108" s="4">
        <v>12997198</v>
      </c>
      <c r="C108" s="4">
        <v>12803793</v>
      </c>
      <c r="D108" s="4">
        <v>12459385</v>
      </c>
      <c r="E108" s="4">
        <v>11984303</v>
      </c>
      <c r="F108" s="4">
        <v>11150707</v>
      </c>
      <c r="G108" s="4">
        <v>10165046</v>
      </c>
      <c r="H108" s="4">
        <v>3066792</v>
      </c>
      <c r="I108" s="4">
        <v>2721166</v>
      </c>
      <c r="J108" s="4">
        <v>2408921</v>
      </c>
      <c r="K108" s="4">
        <v>2264620</v>
      </c>
      <c r="L108" s="4">
        <v>2373415</v>
      </c>
      <c r="M108" s="4">
        <v>2392315</v>
      </c>
      <c r="N108" s="4"/>
      <c r="O108" s="4"/>
      <c r="P108" s="4"/>
      <c r="Q108" s="4"/>
      <c r="R108" s="4"/>
      <c r="S108" s="4"/>
      <c r="T108" s="4">
        <v>578101</v>
      </c>
      <c r="U108" s="4">
        <v>484453</v>
      </c>
      <c r="V108" s="4">
        <v>372489</v>
      </c>
      <c r="W108" s="4">
        <v>331067</v>
      </c>
      <c r="X108" s="4">
        <v>801334</v>
      </c>
      <c r="Y108" s="4">
        <v>722999</v>
      </c>
      <c r="Z108" s="4">
        <v>578101</v>
      </c>
      <c r="AA108" s="4">
        <v>484453</v>
      </c>
      <c r="AB108" s="4">
        <v>372489</v>
      </c>
      <c r="AC108" s="4">
        <v>331067</v>
      </c>
      <c r="AD108" s="4">
        <v>801334</v>
      </c>
      <c r="AE108" s="4">
        <v>722999</v>
      </c>
      <c r="AF108" s="4"/>
      <c r="AG108" s="4"/>
      <c r="AH108" s="4"/>
      <c r="AI108" s="4"/>
      <c r="AJ108" s="4"/>
      <c r="AK108" s="4"/>
      <c r="AL108" s="4"/>
      <c r="AM108" s="4"/>
      <c r="AN108" s="4"/>
      <c r="AO108" s="4"/>
      <c r="AP108" s="4"/>
      <c r="AQ108" s="4"/>
    </row>
    <row r="109" spans="1:43" ht="15.75" x14ac:dyDescent="0.3">
      <c r="A109" s="3" t="s">
        <v>98</v>
      </c>
      <c r="B109" s="4">
        <v>125827786</v>
      </c>
      <c r="C109" s="4">
        <v>120128866</v>
      </c>
      <c r="D109" s="4">
        <v>115681195</v>
      </c>
      <c r="E109" s="4">
        <v>107040507</v>
      </c>
      <c r="F109" s="4">
        <v>105691777</v>
      </c>
      <c r="G109" s="4">
        <v>93838135</v>
      </c>
      <c r="H109" s="4">
        <v>112383854</v>
      </c>
      <c r="I109" s="4">
        <v>105513424</v>
      </c>
      <c r="J109" s="4">
        <v>100164954</v>
      </c>
      <c r="K109" s="4">
        <v>91263042</v>
      </c>
      <c r="L109" s="4">
        <v>81879926</v>
      </c>
      <c r="M109" s="4">
        <v>69916462</v>
      </c>
      <c r="N109" s="4">
        <v>58215318</v>
      </c>
      <c r="O109" s="4">
        <v>57005902</v>
      </c>
      <c r="P109" s="4">
        <v>56835221</v>
      </c>
      <c r="Q109" s="4">
        <v>54342148</v>
      </c>
      <c r="R109" s="4">
        <v>51360809</v>
      </c>
      <c r="S109" s="4">
        <v>46956124</v>
      </c>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row>
    <row r="110" spans="1:43" ht="15.75" x14ac:dyDescent="0.3">
      <c r="A110" s="3" t="s">
        <v>99</v>
      </c>
      <c r="B110" s="4">
        <v>6800000</v>
      </c>
      <c r="C110" s="4">
        <v>6200000</v>
      </c>
      <c r="D110" s="4">
        <v>5300000</v>
      </c>
      <c r="E110" s="4">
        <v>6100000</v>
      </c>
      <c r="F110" s="4">
        <v>6100000</v>
      </c>
      <c r="G110" s="4">
        <v>5800000</v>
      </c>
      <c r="H110" s="4">
        <v>9470000</v>
      </c>
      <c r="I110" s="4">
        <v>8810000</v>
      </c>
      <c r="J110" s="4">
        <v>7410000</v>
      </c>
      <c r="K110" s="4">
        <v>7160000</v>
      </c>
      <c r="L110" s="4">
        <v>7040000</v>
      </c>
      <c r="M110" s="4">
        <v>6620000</v>
      </c>
      <c r="N110" s="4">
        <v>4020000</v>
      </c>
      <c r="O110" s="4">
        <v>3830000</v>
      </c>
      <c r="P110" s="4">
        <v>3540000</v>
      </c>
      <c r="Q110" s="4">
        <v>3260000</v>
      </c>
      <c r="R110" s="4">
        <v>3090000</v>
      </c>
      <c r="S110" s="4">
        <v>2710000</v>
      </c>
      <c r="T110" s="4"/>
      <c r="U110" s="4"/>
      <c r="V110" s="4"/>
      <c r="W110" s="4"/>
      <c r="X110" s="4"/>
      <c r="Y110" s="4"/>
      <c r="Z110" s="4"/>
      <c r="AA110" s="4"/>
      <c r="AB110" s="4"/>
      <c r="AC110" s="4"/>
      <c r="AD110" s="4"/>
      <c r="AE110" s="4"/>
      <c r="AF110" s="4"/>
      <c r="AG110" s="4"/>
      <c r="AH110" s="4"/>
      <c r="AI110" s="4"/>
      <c r="AJ110" s="4"/>
      <c r="AK110" s="4"/>
      <c r="AL110" s="4"/>
      <c r="AM110" s="4"/>
      <c r="AN110" s="4"/>
      <c r="AO110" s="4"/>
      <c r="AP110" s="4"/>
      <c r="AQ110" s="4"/>
    </row>
    <row r="111" spans="1:43" ht="15.75" x14ac:dyDescent="0.3">
      <c r="A111" s="3" t="s">
        <v>100</v>
      </c>
      <c r="B111" s="4"/>
      <c r="C111" s="4"/>
      <c r="D111" s="4">
        <v>128410000</v>
      </c>
      <c r="E111" s="4">
        <v>128261000</v>
      </c>
      <c r="F111" s="4">
        <v>133185000</v>
      </c>
      <c r="G111" s="4"/>
      <c r="H111" s="4">
        <v>43590630</v>
      </c>
      <c r="I111" s="4">
        <v>42321000</v>
      </c>
      <c r="J111" s="4">
        <v>42321000</v>
      </c>
      <c r="K111" s="4">
        <v>42321000</v>
      </c>
      <c r="L111" s="4">
        <v>42321000</v>
      </c>
      <c r="M111" s="4">
        <v>42321000</v>
      </c>
      <c r="N111" s="4">
        <v>58973000</v>
      </c>
      <c r="O111" s="4">
        <v>56927000</v>
      </c>
      <c r="P111" s="4">
        <v>55362000</v>
      </c>
      <c r="Q111" s="4">
        <v>56443000</v>
      </c>
      <c r="R111" s="4">
        <v>54483000</v>
      </c>
      <c r="S111" s="4">
        <v>55601000</v>
      </c>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row>
    <row r="112" spans="1:43" ht="15.75" x14ac:dyDescent="0.3">
      <c r="A112" s="3" t="s">
        <v>101</v>
      </c>
      <c r="B112" s="4"/>
      <c r="C112" s="4"/>
      <c r="D112" s="4"/>
      <c r="E112" s="4"/>
      <c r="F112" s="4"/>
      <c r="G112" s="4"/>
      <c r="H112" s="4"/>
      <c r="I112" s="4">
        <v>301600000</v>
      </c>
      <c r="J112" s="4">
        <v>296000000</v>
      </c>
      <c r="K112" s="4">
        <v>290800000</v>
      </c>
      <c r="L112" s="4">
        <v>286000000</v>
      </c>
      <c r="M112" s="4">
        <v>281300000</v>
      </c>
      <c r="N112" s="4"/>
      <c r="O112" s="4">
        <v>945100000</v>
      </c>
      <c r="P112" s="4">
        <v>917400000</v>
      </c>
      <c r="Q112" s="4">
        <v>905600000</v>
      </c>
      <c r="R112" s="4">
        <v>875200000</v>
      </c>
      <c r="S112" s="4">
        <v>857300000</v>
      </c>
      <c r="T112" s="4"/>
      <c r="U112" s="4"/>
      <c r="V112" s="4"/>
      <c r="W112" s="4"/>
      <c r="X112" s="4"/>
      <c r="Y112" s="4"/>
      <c r="Z112" s="4"/>
      <c r="AA112" s="4"/>
      <c r="AB112" s="4"/>
      <c r="AC112" s="4"/>
      <c r="AD112" s="4"/>
      <c r="AE112" s="4"/>
      <c r="AF112" s="4"/>
      <c r="AG112" s="4"/>
      <c r="AH112" s="4"/>
      <c r="AI112" s="4"/>
      <c r="AJ112" s="4"/>
      <c r="AK112" s="4"/>
      <c r="AL112" s="4"/>
      <c r="AM112" s="4"/>
      <c r="AN112" s="4"/>
      <c r="AO112" s="4"/>
      <c r="AP112" s="4"/>
      <c r="AQ112" s="4"/>
    </row>
    <row r="113" spans="1:43" ht="15.75" x14ac:dyDescent="0.3">
      <c r="A113" s="3" t="s">
        <v>102</v>
      </c>
      <c r="B113" s="4"/>
      <c r="C113" s="4"/>
      <c r="D113" s="4"/>
      <c r="E113" s="4"/>
      <c r="F113" s="4"/>
      <c r="G113" s="4"/>
      <c r="H113" s="4">
        <v>2225370</v>
      </c>
      <c r="I113" s="4">
        <v>2084087</v>
      </c>
      <c r="J113" s="4">
        <v>1854344</v>
      </c>
      <c r="K113" s="4">
        <v>1684629</v>
      </c>
      <c r="L113" s="4">
        <v>1496147</v>
      </c>
      <c r="M113" s="4">
        <v>1359346</v>
      </c>
      <c r="N113" s="4">
        <v>2877571</v>
      </c>
      <c r="O113" s="4">
        <v>255161</v>
      </c>
      <c r="P113" s="4">
        <v>2590680</v>
      </c>
      <c r="Q113" s="4">
        <v>2395691</v>
      </c>
      <c r="R113" s="4">
        <v>2201305</v>
      </c>
      <c r="S113" s="4">
        <v>2111462</v>
      </c>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row>
    <row r="114" spans="1:43" ht="15.75" x14ac:dyDescent="0.3">
      <c r="A114" s="3" t="s">
        <v>103</v>
      </c>
      <c r="B114" s="4">
        <v>61785647</v>
      </c>
      <c r="C114" s="4">
        <v>55714564</v>
      </c>
      <c r="D114" s="4">
        <v>48090025</v>
      </c>
      <c r="E114" s="4">
        <v>43347418</v>
      </c>
      <c r="F114" s="4">
        <v>35136089</v>
      </c>
      <c r="G114" s="4">
        <v>16813044</v>
      </c>
      <c r="H114" s="4">
        <v>64196575</v>
      </c>
      <c r="I114" s="4">
        <v>73592647</v>
      </c>
      <c r="J114" s="4">
        <v>61106349</v>
      </c>
      <c r="K114" s="4">
        <v>50892012</v>
      </c>
      <c r="L114" s="4">
        <v>38961000</v>
      </c>
      <c r="M114" s="4">
        <v>29374767</v>
      </c>
      <c r="N114" s="4">
        <v>2384469</v>
      </c>
      <c r="O114" s="4">
        <v>3288589</v>
      </c>
      <c r="P114" s="4">
        <v>2431215</v>
      </c>
      <c r="Q114" s="4">
        <v>1615616</v>
      </c>
      <c r="R114" s="4">
        <v>983124</v>
      </c>
      <c r="S114" s="4">
        <v>581977</v>
      </c>
      <c r="T114" s="4">
        <v>8416704</v>
      </c>
      <c r="U114" s="4">
        <v>6433805</v>
      </c>
      <c r="V114" s="4">
        <v>4511453</v>
      </c>
      <c r="W114" s="4">
        <v>3158754</v>
      </c>
      <c r="X114" s="4">
        <v>2084012</v>
      </c>
      <c r="Y114" s="4">
        <v>1113373</v>
      </c>
      <c r="Z114" s="4">
        <v>4440595</v>
      </c>
      <c r="AA114" s="4">
        <v>3505403</v>
      </c>
      <c r="AB114" s="4">
        <v>2666509</v>
      </c>
      <c r="AC114" s="4">
        <v>1782344</v>
      </c>
      <c r="AD114" s="4">
        <v>1295633</v>
      </c>
      <c r="AE114" s="4">
        <v>786419</v>
      </c>
      <c r="AF114" s="4"/>
      <c r="AG114" s="4"/>
      <c r="AH114" s="4"/>
      <c r="AI114" s="4"/>
      <c r="AJ114" s="4"/>
      <c r="AK114" s="4"/>
      <c r="AL114" s="4">
        <v>3976109</v>
      </c>
      <c r="AM114" s="4">
        <v>2928402</v>
      </c>
      <c r="AN114" s="4">
        <v>1844944</v>
      </c>
      <c r="AO114" s="4">
        <v>1376410</v>
      </c>
      <c r="AP114" s="4">
        <v>788379</v>
      </c>
      <c r="AQ114" s="4">
        <v>326954</v>
      </c>
    </row>
    <row r="115" spans="1:43" ht="15.75" x14ac:dyDescent="0.3">
      <c r="A115" s="3" t="s">
        <v>128</v>
      </c>
      <c r="B115" s="4">
        <v>3484897</v>
      </c>
      <c r="C115" s="4">
        <v>3373720</v>
      </c>
      <c r="D115" s="4">
        <v>3249670</v>
      </c>
      <c r="E115" s="4">
        <v>2850694</v>
      </c>
      <c r="F115" s="4">
        <v>2218731</v>
      </c>
      <c r="G115" s="4">
        <v>1651027</v>
      </c>
      <c r="H115" s="4">
        <v>1182320</v>
      </c>
      <c r="I115" s="4">
        <v>964239</v>
      </c>
      <c r="J115" s="4">
        <v>839915</v>
      </c>
      <c r="K115" s="4">
        <v>654400</v>
      </c>
      <c r="L115" s="4">
        <v>573135</v>
      </c>
      <c r="M115" s="4">
        <v>467545</v>
      </c>
      <c r="N115" s="4">
        <v>7977</v>
      </c>
      <c r="O115" s="4">
        <v>6604</v>
      </c>
      <c r="P115" s="4">
        <v>5191</v>
      </c>
      <c r="Q115" s="4">
        <v>3927</v>
      </c>
      <c r="R115" s="4">
        <v>3068</v>
      </c>
      <c r="S115" s="4">
        <v>2482</v>
      </c>
      <c r="T115" s="4">
        <v>137446</v>
      </c>
      <c r="U115" s="4">
        <v>136888</v>
      </c>
      <c r="V115" s="4">
        <v>136104</v>
      </c>
      <c r="W115" s="4">
        <v>134120</v>
      </c>
      <c r="X115" s="4">
        <v>133444</v>
      </c>
      <c r="Y115" s="4">
        <v>133073</v>
      </c>
      <c r="Z115" s="4">
        <v>137446</v>
      </c>
      <c r="AA115" s="4">
        <v>136888</v>
      </c>
      <c r="AB115" s="4">
        <v>136104</v>
      </c>
      <c r="AC115" s="4">
        <v>134120</v>
      </c>
      <c r="AD115" s="4">
        <v>133444</v>
      </c>
      <c r="AE115" s="4">
        <v>133073</v>
      </c>
      <c r="AF115" s="4"/>
      <c r="AG115" s="4"/>
      <c r="AH115" s="4"/>
      <c r="AI115" s="4"/>
      <c r="AJ115" s="4"/>
      <c r="AK115" s="4"/>
      <c r="AL115" s="4"/>
      <c r="AM115" s="4"/>
      <c r="AN115" s="4"/>
      <c r="AO115" s="4"/>
      <c r="AP115" s="4"/>
      <c r="AQ115" s="4"/>
    </row>
    <row r="116" spans="1:43" ht="15.75" x14ac:dyDescent="0.3">
      <c r="A116" s="3" t="s">
        <v>104</v>
      </c>
      <c r="B116" s="4">
        <v>3017813</v>
      </c>
      <c r="C116" s="4">
        <v>2786753</v>
      </c>
      <c r="D116" s="4">
        <v>2404134</v>
      </c>
      <c r="E116" s="4">
        <v>1748040</v>
      </c>
      <c r="F116" s="4">
        <v>1118372</v>
      </c>
      <c r="G116" s="4">
        <v>954340</v>
      </c>
      <c r="H116" s="4"/>
      <c r="I116" s="4"/>
      <c r="J116" s="4"/>
      <c r="K116" s="4"/>
      <c r="L116" s="4"/>
      <c r="M116" s="4"/>
      <c r="N116" s="4"/>
      <c r="O116" s="4"/>
      <c r="P116" s="4"/>
      <c r="Q116" s="4"/>
      <c r="R116" s="4"/>
      <c r="S116" s="4"/>
      <c r="T116" s="4">
        <v>4806479</v>
      </c>
      <c r="U116" s="4">
        <v>2497720</v>
      </c>
      <c r="V116" s="4">
        <v>1404822</v>
      </c>
      <c r="W116" s="4">
        <v>426907</v>
      </c>
      <c r="X116" s="4">
        <v>96017</v>
      </c>
      <c r="Y116" s="4">
        <v>12127</v>
      </c>
      <c r="Z116" s="4"/>
      <c r="AA116" s="4"/>
      <c r="AB116" s="4"/>
      <c r="AC116" s="4"/>
      <c r="AD116" s="4"/>
      <c r="AE116" s="4"/>
      <c r="AF116" s="4">
        <v>4806479</v>
      </c>
      <c r="AG116" s="4">
        <v>2497720</v>
      </c>
      <c r="AH116" s="4">
        <v>1404822</v>
      </c>
      <c r="AI116" s="4">
        <v>426907</v>
      </c>
      <c r="AJ116" s="4">
        <v>96017</v>
      </c>
      <c r="AK116" s="4">
        <v>12127</v>
      </c>
      <c r="AL116" s="4"/>
      <c r="AM116" s="4"/>
      <c r="AN116" s="4"/>
      <c r="AO116" s="4"/>
      <c r="AP116" s="4"/>
      <c r="AQ116" s="4"/>
    </row>
    <row r="117" spans="1:43" ht="15.75" x14ac:dyDescent="0.3">
      <c r="A117" s="3" t="s">
        <v>105</v>
      </c>
      <c r="B117" s="4">
        <v>3540988</v>
      </c>
      <c r="C117" s="4">
        <v>3717757</v>
      </c>
      <c r="D117" s="4">
        <v>2883344</v>
      </c>
      <c r="E117" s="4">
        <v>1756222</v>
      </c>
      <c r="F117" s="4">
        <v>1757192</v>
      </c>
      <c r="G117" s="4">
        <v>1571847</v>
      </c>
      <c r="H117" s="4">
        <v>2365160</v>
      </c>
      <c r="I117" s="4">
        <v>3613781</v>
      </c>
      <c r="J117" s="4">
        <v>2246659</v>
      </c>
      <c r="K117" s="4">
        <v>1582480</v>
      </c>
      <c r="L117" s="4"/>
      <c r="M117" s="4"/>
      <c r="N117" s="4">
        <v>10854</v>
      </c>
      <c r="O117" s="4">
        <v>9547</v>
      </c>
      <c r="P117" s="4">
        <v>7221</v>
      </c>
      <c r="Q117" s="4">
        <v>8548</v>
      </c>
      <c r="R117" s="4"/>
      <c r="S117" s="4"/>
      <c r="T117" s="4">
        <v>4882746</v>
      </c>
      <c r="U117" s="4">
        <v>6168059</v>
      </c>
      <c r="V117" s="4">
        <v>2514044</v>
      </c>
      <c r="W117" s="4">
        <v>867362</v>
      </c>
      <c r="X117" s="4"/>
      <c r="Y117" s="4"/>
      <c r="Z117" s="4">
        <v>30125</v>
      </c>
      <c r="AA117" s="4">
        <v>28881</v>
      </c>
      <c r="AB117" s="4">
        <v>17599</v>
      </c>
      <c r="AC117" s="4"/>
      <c r="AD117" s="4"/>
      <c r="AE117" s="4"/>
      <c r="AF117" s="4">
        <v>4683959</v>
      </c>
      <c r="AG117" s="4">
        <v>6060640</v>
      </c>
      <c r="AH117" s="4">
        <v>2444340</v>
      </c>
      <c r="AI117" s="4">
        <v>826442</v>
      </c>
      <c r="AJ117" s="4"/>
      <c r="AK117" s="4"/>
      <c r="AL117" s="4">
        <v>108662</v>
      </c>
      <c r="AM117" s="4">
        <v>78548</v>
      </c>
      <c r="AN117" s="4">
        <v>52105</v>
      </c>
      <c r="AO117" s="4">
        <v>40920</v>
      </c>
      <c r="AP117" s="4"/>
      <c r="AQ117" s="4"/>
    </row>
    <row r="119" spans="1:43" ht="15.75" x14ac:dyDescent="0.3">
      <c r="A119" s="3"/>
    </row>
  </sheetData>
  <mergeCells count="7">
    <mergeCell ref="AF1:AK1"/>
    <mergeCell ref="AL1:AQ1"/>
    <mergeCell ref="N1:S1"/>
    <mergeCell ref="B1:G1"/>
    <mergeCell ref="H1:M1"/>
    <mergeCell ref="T1:Y1"/>
    <mergeCell ref="Z1:AE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A117"/>
  <sheetViews>
    <sheetView zoomScaleNormal="100" workbookViewId="0">
      <pane xSplit="1" ySplit="2" topLeftCell="B3" activePane="bottomRight" state="frozen"/>
      <selection pane="topRight" activeCell="B1" sqref="B1"/>
      <selection pane="bottomLeft" activeCell="A6" sqref="A6"/>
      <selection pane="bottomRight" activeCell="C87" sqref="C87"/>
    </sheetView>
  </sheetViews>
  <sheetFormatPr defaultRowHeight="15" x14ac:dyDescent="0.25"/>
  <cols>
    <col min="1" max="1" width="22.42578125" style="11" bestFit="1" customWidth="1"/>
    <col min="2" max="7" width="9.28515625" style="11" bestFit="1" customWidth="1"/>
    <col min="8" max="10" width="10.140625" style="11" bestFit="1" customWidth="1"/>
    <col min="11" max="13" width="9.28515625" style="11" bestFit="1" customWidth="1"/>
    <col min="14" max="15" width="10.140625" style="11" bestFit="1" customWidth="1"/>
    <col min="16" max="79" width="9.28515625" style="11" bestFit="1" customWidth="1"/>
    <col min="80" max="16384" width="9.140625" style="11"/>
  </cols>
  <sheetData>
    <row r="1" spans="1:79" ht="16.5" thickBot="1" x14ac:dyDescent="0.35">
      <c r="A1" s="3"/>
      <c r="B1" s="57" t="s">
        <v>131</v>
      </c>
      <c r="C1" s="58"/>
      <c r="D1" s="58"/>
      <c r="E1" s="58"/>
      <c r="F1" s="58"/>
      <c r="G1" s="58"/>
      <c r="H1" s="58" t="s">
        <v>132</v>
      </c>
      <c r="I1" s="58"/>
      <c r="J1" s="58"/>
      <c r="K1" s="58"/>
      <c r="L1" s="58"/>
      <c r="M1" s="58"/>
      <c r="N1" s="66" t="s">
        <v>133</v>
      </c>
      <c r="O1" s="64"/>
      <c r="P1" s="64"/>
      <c r="Q1" s="64"/>
      <c r="R1" s="64"/>
      <c r="S1" s="67"/>
      <c r="T1" s="66" t="s">
        <v>141</v>
      </c>
      <c r="U1" s="64"/>
      <c r="V1" s="64"/>
      <c r="W1" s="64"/>
      <c r="X1" s="64"/>
      <c r="Y1" s="67"/>
      <c r="Z1" s="66" t="s">
        <v>142</v>
      </c>
      <c r="AA1" s="64"/>
      <c r="AB1" s="64"/>
      <c r="AC1" s="64"/>
      <c r="AD1" s="64"/>
      <c r="AE1" s="67"/>
      <c r="AF1" s="66" t="s">
        <v>143</v>
      </c>
      <c r="AG1" s="64"/>
      <c r="AH1" s="64"/>
      <c r="AI1" s="64"/>
      <c r="AJ1" s="64"/>
      <c r="AK1" s="67"/>
      <c r="AL1" s="68" t="s">
        <v>134</v>
      </c>
      <c r="AM1" s="69"/>
      <c r="AN1" s="69"/>
      <c r="AO1" s="69"/>
      <c r="AP1" s="69"/>
      <c r="AQ1" s="70"/>
      <c r="AR1" s="71" t="s">
        <v>135</v>
      </c>
      <c r="AS1" s="71"/>
      <c r="AT1" s="71"/>
      <c r="AU1" s="71"/>
      <c r="AV1" s="71"/>
      <c r="AW1" s="71"/>
      <c r="AX1" s="58" t="s">
        <v>136</v>
      </c>
      <c r="AY1" s="58"/>
      <c r="AZ1" s="58"/>
      <c r="BA1" s="58"/>
      <c r="BB1" s="58"/>
      <c r="BC1" s="58"/>
      <c r="BD1" s="58" t="s">
        <v>137</v>
      </c>
      <c r="BE1" s="58"/>
      <c r="BF1" s="58"/>
      <c r="BG1" s="58"/>
      <c r="BH1" s="58"/>
      <c r="BI1" s="58"/>
      <c r="BJ1" s="58" t="s">
        <v>138</v>
      </c>
      <c r="BK1" s="58"/>
      <c r="BL1" s="58"/>
      <c r="BM1" s="58"/>
      <c r="BN1" s="58"/>
      <c r="BO1" s="58"/>
      <c r="BP1" s="58" t="s">
        <v>139</v>
      </c>
      <c r="BQ1" s="58"/>
      <c r="BR1" s="58"/>
      <c r="BS1" s="58"/>
      <c r="BT1" s="58"/>
      <c r="BU1" s="58"/>
      <c r="BV1" s="58" t="s">
        <v>140</v>
      </c>
      <c r="BW1" s="58"/>
      <c r="BX1" s="58"/>
      <c r="BY1" s="58"/>
      <c r="BZ1" s="58"/>
      <c r="CA1" s="59"/>
    </row>
    <row r="2" spans="1:79" ht="16.5" thickBot="1" x14ac:dyDescent="0.35">
      <c r="A2" s="27" t="s">
        <v>106</v>
      </c>
      <c r="B2" s="13">
        <v>2015</v>
      </c>
      <c r="C2" s="14">
        <v>2014</v>
      </c>
      <c r="D2" s="14">
        <v>2013</v>
      </c>
      <c r="E2" s="14">
        <v>2012</v>
      </c>
      <c r="F2" s="14">
        <v>2011</v>
      </c>
      <c r="G2" s="14"/>
      <c r="H2" s="14">
        <v>2015</v>
      </c>
      <c r="I2" s="14">
        <v>2014</v>
      </c>
      <c r="J2" s="14">
        <v>2013</v>
      </c>
      <c r="K2" s="14">
        <v>2012</v>
      </c>
      <c r="L2" s="14">
        <v>2011</v>
      </c>
      <c r="M2" s="14">
        <v>2010</v>
      </c>
      <c r="N2" s="14">
        <v>2015</v>
      </c>
      <c r="O2" s="14">
        <v>2014</v>
      </c>
      <c r="P2" s="14">
        <v>2013</v>
      </c>
      <c r="Q2" s="14">
        <v>2012</v>
      </c>
      <c r="R2" s="14">
        <v>2011</v>
      </c>
      <c r="S2" s="28">
        <v>2010</v>
      </c>
      <c r="T2" s="14">
        <v>2015</v>
      </c>
      <c r="U2" s="14">
        <v>2014</v>
      </c>
      <c r="V2" s="14">
        <v>2013</v>
      </c>
      <c r="W2" s="14">
        <v>2012</v>
      </c>
      <c r="X2" s="14">
        <v>2011</v>
      </c>
      <c r="Y2" s="14">
        <v>2010</v>
      </c>
      <c r="Z2" s="20">
        <v>2015</v>
      </c>
      <c r="AA2" s="20">
        <v>2014</v>
      </c>
      <c r="AB2" s="20">
        <v>2013</v>
      </c>
      <c r="AC2" s="20">
        <v>2012</v>
      </c>
      <c r="AD2" s="20">
        <v>2011</v>
      </c>
      <c r="AE2" s="20">
        <v>2010</v>
      </c>
      <c r="AF2" s="14">
        <v>2015</v>
      </c>
      <c r="AG2" s="14">
        <v>2014</v>
      </c>
      <c r="AH2" s="14">
        <v>2013</v>
      </c>
      <c r="AI2" s="14">
        <v>2012</v>
      </c>
      <c r="AJ2" s="14">
        <v>2011</v>
      </c>
      <c r="AK2" s="28">
        <v>2010</v>
      </c>
      <c r="AL2" s="14">
        <v>2015</v>
      </c>
      <c r="AM2" s="14">
        <v>2014</v>
      </c>
      <c r="AN2" s="14">
        <v>2013</v>
      </c>
      <c r="AO2" s="14">
        <v>2012</v>
      </c>
      <c r="AP2" s="14">
        <v>2011</v>
      </c>
      <c r="AQ2" s="14">
        <v>2010</v>
      </c>
      <c r="AR2" s="14">
        <v>2015</v>
      </c>
      <c r="AS2" s="14">
        <v>2014</v>
      </c>
      <c r="AT2" s="14">
        <v>2013</v>
      </c>
      <c r="AU2" s="14">
        <v>2012</v>
      </c>
      <c r="AV2" s="14">
        <v>2011</v>
      </c>
      <c r="AW2" s="14">
        <v>2010</v>
      </c>
      <c r="AX2" s="14">
        <v>2015</v>
      </c>
      <c r="AY2" s="14">
        <v>2014</v>
      </c>
      <c r="AZ2" s="14">
        <v>2013</v>
      </c>
      <c r="BA2" s="14">
        <v>2012</v>
      </c>
      <c r="BB2" s="14">
        <v>2011</v>
      </c>
      <c r="BC2" s="14">
        <v>2010</v>
      </c>
      <c r="BD2" s="14">
        <v>2015</v>
      </c>
      <c r="BE2" s="14">
        <v>2014</v>
      </c>
      <c r="BF2" s="14">
        <v>2013</v>
      </c>
      <c r="BG2" s="14">
        <v>2012</v>
      </c>
      <c r="BH2" s="14">
        <v>2011</v>
      </c>
      <c r="BI2" s="14">
        <v>2010</v>
      </c>
      <c r="BJ2" s="14">
        <v>2015</v>
      </c>
      <c r="BK2" s="14">
        <v>2014</v>
      </c>
      <c r="BL2" s="14">
        <v>2013</v>
      </c>
      <c r="BM2" s="14">
        <v>2012</v>
      </c>
      <c r="BN2" s="14">
        <v>2011</v>
      </c>
      <c r="BO2" s="14">
        <v>2010</v>
      </c>
      <c r="BP2" s="14">
        <v>2015</v>
      </c>
      <c r="BQ2" s="14">
        <v>2014</v>
      </c>
      <c r="BR2" s="14">
        <v>2013</v>
      </c>
      <c r="BS2" s="14">
        <v>2012</v>
      </c>
      <c r="BT2" s="14">
        <v>2011</v>
      </c>
      <c r="BU2" s="14">
        <v>2010</v>
      </c>
      <c r="BV2" s="14">
        <v>2015</v>
      </c>
      <c r="BW2" s="14">
        <v>2014</v>
      </c>
      <c r="BX2" s="14">
        <v>2013</v>
      </c>
      <c r="BY2" s="14">
        <v>2012</v>
      </c>
      <c r="BZ2" s="14">
        <v>2011</v>
      </c>
      <c r="CA2" s="15">
        <v>2010</v>
      </c>
    </row>
    <row r="3" spans="1:79" ht="15.75" x14ac:dyDescent="0.3">
      <c r="A3" s="3" t="s">
        <v>0</v>
      </c>
      <c r="B3" s="3">
        <v>175</v>
      </c>
      <c r="C3" s="3">
        <v>138</v>
      </c>
      <c r="D3" s="3">
        <v>113</v>
      </c>
      <c r="E3" s="3">
        <v>105</v>
      </c>
      <c r="F3" s="3">
        <v>91</v>
      </c>
      <c r="G3" s="3"/>
      <c r="H3" s="3">
        <v>432</v>
      </c>
      <c r="I3" s="3">
        <v>398</v>
      </c>
      <c r="J3" s="3">
        <v>266</v>
      </c>
      <c r="K3" s="3">
        <v>269</v>
      </c>
      <c r="L3" s="3">
        <v>238</v>
      </c>
      <c r="M3" s="3">
        <v>186</v>
      </c>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row>
    <row r="4" spans="1:79" ht="15.75" x14ac:dyDescent="0.3">
      <c r="A4" s="3" t="s">
        <v>1</v>
      </c>
      <c r="B4" s="3">
        <v>826</v>
      </c>
      <c r="C4" s="3">
        <v>811</v>
      </c>
      <c r="D4" s="3">
        <v>822</v>
      </c>
      <c r="E4" s="3">
        <v>823</v>
      </c>
      <c r="F4" s="3">
        <v>805</v>
      </c>
      <c r="G4" s="3">
        <v>771</v>
      </c>
      <c r="H4" s="3">
        <v>6689</v>
      </c>
      <c r="I4" s="3">
        <v>6540</v>
      </c>
      <c r="J4" s="3">
        <v>5668</v>
      </c>
      <c r="K4" s="3">
        <v>5307</v>
      </c>
      <c r="L4" s="3">
        <v>5126</v>
      </c>
      <c r="M4" s="3">
        <v>4903</v>
      </c>
      <c r="N4" s="3"/>
      <c r="O4" s="3"/>
      <c r="P4" s="3"/>
      <c r="Q4" s="3"/>
      <c r="R4" s="3"/>
      <c r="S4" s="3"/>
      <c r="T4" s="3">
        <v>2</v>
      </c>
      <c r="U4" s="3">
        <v>2</v>
      </c>
      <c r="V4" s="3">
        <v>2</v>
      </c>
      <c r="W4" s="3">
        <v>2</v>
      </c>
      <c r="X4" s="3">
        <v>2</v>
      </c>
      <c r="Y4" s="3">
        <v>2</v>
      </c>
      <c r="Z4" s="3">
        <v>3</v>
      </c>
      <c r="AA4" s="3">
        <v>3</v>
      </c>
      <c r="AB4" s="3">
        <v>3</v>
      </c>
      <c r="AC4" s="3">
        <v>3</v>
      </c>
      <c r="AD4" s="3">
        <v>3</v>
      </c>
      <c r="AE4" s="3">
        <v>3</v>
      </c>
      <c r="AF4" s="3">
        <v>500</v>
      </c>
      <c r="AG4" s="3">
        <v>499</v>
      </c>
      <c r="AH4" s="3">
        <v>529</v>
      </c>
      <c r="AI4" s="3">
        <v>538</v>
      </c>
      <c r="AJ4" s="3">
        <v>534</v>
      </c>
      <c r="AK4" s="3">
        <v>529</v>
      </c>
      <c r="AL4" s="3">
        <v>500</v>
      </c>
      <c r="AM4" s="3">
        <v>499</v>
      </c>
      <c r="AN4" s="3">
        <v>529</v>
      </c>
      <c r="AO4" s="3">
        <v>538</v>
      </c>
      <c r="AP4" s="3">
        <v>534</v>
      </c>
      <c r="AQ4" s="3">
        <v>529</v>
      </c>
      <c r="AR4" s="3"/>
      <c r="AS4" s="3"/>
      <c r="AT4" s="3"/>
      <c r="AU4" s="3"/>
      <c r="AV4" s="3"/>
      <c r="AW4" s="3"/>
      <c r="AX4" s="3"/>
      <c r="AY4" s="3"/>
      <c r="AZ4" s="3"/>
      <c r="BA4" s="3"/>
      <c r="BB4" s="3"/>
      <c r="BC4" s="3"/>
      <c r="BD4" s="3">
        <v>325</v>
      </c>
      <c r="BE4" s="3">
        <v>307</v>
      </c>
      <c r="BF4" s="3">
        <v>274</v>
      </c>
      <c r="BG4" s="3">
        <v>264</v>
      </c>
      <c r="BH4" s="3">
        <v>246</v>
      </c>
      <c r="BI4" s="3">
        <v>239</v>
      </c>
      <c r="BJ4" s="3"/>
      <c r="BK4" s="3"/>
      <c r="BL4" s="3"/>
      <c r="BM4" s="3"/>
      <c r="BN4" s="3"/>
      <c r="BO4" s="3"/>
      <c r="BP4" s="3"/>
      <c r="BQ4" s="3"/>
      <c r="BR4" s="3"/>
      <c r="BS4" s="3"/>
      <c r="BT4" s="3"/>
      <c r="BU4" s="3"/>
      <c r="BV4" s="3">
        <v>325</v>
      </c>
      <c r="BW4" s="3">
        <v>307</v>
      </c>
      <c r="BX4" s="3">
        <v>274</v>
      </c>
      <c r="BY4" s="3">
        <v>264</v>
      </c>
      <c r="BZ4" s="3">
        <v>246</v>
      </c>
      <c r="CA4" s="3">
        <v>239</v>
      </c>
    </row>
    <row r="5" spans="1:79" ht="15.75" x14ac:dyDescent="0.3">
      <c r="A5" s="3" t="s">
        <v>2</v>
      </c>
      <c r="B5" s="3">
        <v>2776</v>
      </c>
      <c r="C5" s="3">
        <v>2627</v>
      </c>
      <c r="D5" s="3">
        <v>2334</v>
      </c>
      <c r="E5" s="3">
        <v>2014</v>
      </c>
      <c r="F5" s="3">
        <v>1629</v>
      </c>
      <c r="G5" s="3">
        <v>1289</v>
      </c>
      <c r="H5" s="3">
        <v>61496</v>
      </c>
      <c r="I5" s="3">
        <v>47076</v>
      </c>
      <c r="J5" s="3">
        <v>31716</v>
      </c>
      <c r="K5" s="3">
        <v>23545</v>
      </c>
      <c r="L5" s="3">
        <v>18199</v>
      </c>
      <c r="M5" s="3">
        <v>12140</v>
      </c>
      <c r="N5" s="3">
        <v>48778</v>
      </c>
      <c r="O5" s="3">
        <v>38115</v>
      </c>
      <c r="P5" s="3">
        <v>26391</v>
      </c>
      <c r="Q5" s="3"/>
      <c r="R5" s="3"/>
      <c r="S5" s="3"/>
      <c r="T5" s="3">
        <v>1</v>
      </c>
      <c r="U5" s="3">
        <v>1</v>
      </c>
      <c r="V5" s="3">
        <v>1</v>
      </c>
      <c r="W5" s="3">
        <v>1</v>
      </c>
      <c r="X5" s="3">
        <v>1</v>
      </c>
      <c r="Y5" s="3">
        <v>1</v>
      </c>
      <c r="Z5" s="3">
        <v>1</v>
      </c>
      <c r="AA5" s="3">
        <v>1</v>
      </c>
      <c r="AB5" s="3">
        <v>1</v>
      </c>
      <c r="AC5" s="3">
        <v>1</v>
      </c>
      <c r="AD5" s="3">
        <v>1</v>
      </c>
      <c r="AE5" s="3">
        <v>1</v>
      </c>
      <c r="AF5" s="3"/>
      <c r="AG5" s="3"/>
      <c r="AH5" s="3"/>
      <c r="AI5" s="3"/>
      <c r="AJ5" s="3"/>
      <c r="AK5" s="3"/>
      <c r="AL5" s="3"/>
      <c r="AM5" s="3"/>
      <c r="AN5" s="3"/>
      <c r="AO5" s="3"/>
      <c r="AP5" s="3"/>
      <c r="AQ5" s="3"/>
      <c r="AR5" s="3"/>
      <c r="AS5" s="3"/>
      <c r="AT5" s="3"/>
      <c r="AU5" s="3"/>
      <c r="AV5" s="3"/>
      <c r="AW5" s="3"/>
      <c r="AX5" s="3">
        <v>11</v>
      </c>
      <c r="AY5" s="3">
        <v>2</v>
      </c>
      <c r="AZ5" s="3">
        <v>1</v>
      </c>
      <c r="BA5" s="3">
        <v>1</v>
      </c>
      <c r="BB5" s="3"/>
      <c r="BC5" s="3"/>
      <c r="BD5" s="3"/>
      <c r="BE5" s="3"/>
      <c r="BF5" s="3"/>
      <c r="BG5" s="3"/>
      <c r="BH5" s="3"/>
      <c r="BI5" s="3"/>
      <c r="BJ5" s="3"/>
      <c r="BK5" s="3"/>
      <c r="BL5" s="3"/>
      <c r="BM5" s="3"/>
      <c r="BN5" s="3"/>
      <c r="BO5" s="3"/>
      <c r="BP5" s="3"/>
      <c r="BQ5" s="3"/>
      <c r="BR5" s="3"/>
      <c r="BS5" s="3"/>
      <c r="BT5" s="3"/>
      <c r="BU5" s="3"/>
      <c r="BV5" s="3"/>
      <c r="BW5" s="3"/>
      <c r="BX5" s="3"/>
      <c r="BY5" s="3"/>
      <c r="BZ5" s="3"/>
      <c r="CA5" s="3"/>
    </row>
    <row r="6" spans="1:79" ht="15.75" x14ac:dyDescent="0.3">
      <c r="A6" s="3" t="s">
        <v>3</v>
      </c>
      <c r="B6" s="3">
        <v>13957</v>
      </c>
      <c r="C6" s="3">
        <v>13389</v>
      </c>
      <c r="D6" s="3">
        <v>12855</v>
      </c>
      <c r="E6" s="3">
        <v>12001</v>
      </c>
      <c r="F6" s="3">
        <v>11285</v>
      </c>
      <c r="G6" s="3">
        <v>10193</v>
      </c>
      <c r="H6" s="3">
        <v>433283</v>
      </c>
      <c r="I6" s="3">
        <v>421691</v>
      </c>
      <c r="J6" s="3">
        <v>396577</v>
      </c>
      <c r="K6" s="3">
        <v>375780</v>
      </c>
      <c r="L6" s="3">
        <v>338710</v>
      </c>
      <c r="M6" s="3">
        <v>298418</v>
      </c>
      <c r="N6" s="3">
        <v>264330</v>
      </c>
      <c r="O6" s="3">
        <v>238956</v>
      </c>
      <c r="P6" s="3">
        <v>235010</v>
      </c>
      <c r="Q6" s="3">
        <v>222485</v>
      </c>
      <c r="R6" s="3">
        <v>210359</v>
      </c>
      <c r="S6" s="3">
        <v>190612</v>
      </c>
      <c r="T6" s="3">
        <v>2</v>
      </c>
      <c r="U6" s="3">
        <v>2</v>
      </c>
      <c r="V6" s="3">
        <v>2</v>
      </c>
      <c r="W6" s="3">
        <v>2</v>
      </c>
      <c r="X6" s="3">
        <v>2</v>
      </c>
      <c r="Y6" s="3">
        <v>2</v>
      </c>
      <c r="Z6" s="3">
        <v>3</v>
      </c>
      <c r="AA6" s="3">
        <v>3</v>
      </c>
      <c r="AB6" s="3">
        <v>3</v>
      </c>
      <c r="AC6" s="3">
        <v>3</v>
      </c>
      <c r="AD6" s="3">
        <v>3</v>
      </c>
      <c r="AE6" s="3">
        <v>3</v>
      </c>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row>
    <row r="7" spans="1:79" ht="15.75" x14ac:dyDescent="0.3">
      <c r="A7" s="3" t="s">
        <v>4</v>
      </c>
      <c r="B7" s="3">
        <v>1401</v>
      </c>
      <c r="C7" s="3">
        <v>1387</v>
      </c>
      <c r="D7" s="3">
        <v>1255</v>
      </c>
      <c r="E7" s="3">
        <v>1170</v>
      </c>
      <c r="F7" s="3">
        <v>1009</v>
      </c>
      <c r="G7" s="3">
        <v>819</v>
      </c>
      <c r="H7" s="3">
        <v>6323</v>
      </c>
      <c r="I7" s="3">
        <v>6954</v>
      </c>
      <c r="J7" s="3">
        <v>6834</v>
      </c>
      <c r="K7" s="3">
        <v>6674</v>
      </c>
      <c r="L7" s="3">
        <v>5155</v>
      </c>
      <c r="M7" s="3">
        <v>3730</v>
      </c>
      <c r="N7" s="3">
        <v>3405</v>
      </c>
      <c r="O7" s="3">
        <v>3694</v>
      </c>
      <c r="P7" s="3">
        <v>4064</v>
      </c>
      <c r="Q7" s="3">
        <v>3861</v>
      </c>
      <c r="R7" s="3">
        <v>2860</v>
      </c>
      <c r="S7" s="3">
        <v>1985</v>
      </c>
      <c r="T7" s="3">
        <v>1</v>
      </c>
      <c r="U7" s="3">
        <v>1</v>
      </c>
      <c r="V7" s="3">
        <v>1</v>
      </c>
      <c r="W7" s="3">
        <v>1</v>
      </c>
      <c r="X7" s="3">
        <v>1</v>
      </c>
      <c r="Y7" s="3">
        <v>1</v>
      </c>
      <c r="Z7" s="3">
        <v>1</v>
      </c>
      <c r="AA7" s="3">
        <v>1</v>
      </c>
      <c r="AB7" s="3">
        <v>1</v>
      </c>
      <c r="AC7" s="3">
        <v>1</v>
      </c>
      <c r="AD7" s="3">
        <v>1</v>
      </c>
      <c r="AE7" s="3">
        <v>1</v>
      </c>
      <c r="AF7" s="3">
        <v>529</v>
      </c>
      <c r="AG7" s="3">
        <v>517</v>
      </c>
      <c r="AH7" s="3">
        <v>492</v>
      </c>
      <c r="AI7" s="3">
        <v>484</v>
      </c>
      <c r="AJ7" s="3">
        <v>452</v>
      </c>
      <c r="AK7" s="3">
        <v>418</v>
      </c>
      <c r="AL7" s="3">
        <v>522</v>
      </c>
      <c r="AM7" s="3">
        <v>509</v>
      </c>
      <c r="AN7" s="3">
        <v>485</v>
      </c>
      <c r="AO7" s="3">
        <v>477</v>
      </c>
      <c r="AP7" s="3">
        <v>442</v>
      </c>
      <c r="AQ7" s="3">
        <v>408</v>
      </c>
      <c r="AR7" s="3"/>
      <c r="AS7" s="3"/>
      <c r="AT7" s="3"/>
      <c r="AU7" s="3"/>
      <c r="AV7" s="3"/>
      <c r="AW7" s="3"/>
      <c r="AX7" s="3">
        <v>7</v>
      </c>
      <c r="AY7" s="3">
        <v>8</v>
      </c>
      <c r="AZ7" s="3">
        <v>7</v>
      </c>
      <c r="BA7" s="3">
        <v>7</v>
      </c>
      <c r="BB7" s="3">
        <v>10</v>
      </c>
      <c r="BC7" s="3">
        <v>10</v>
      </c>
      <c r="BD7" s="3"/>
      <c r="BE7" s="3"/>
      <c r="BF7" s="3"/>
      <c r="BG7" s="3"/>
      <c r="BH7" s="3"/>
      <c r="BI7" s="3"/>
      <c r="BJ7" s="3"/>
      <c r="BK7" s="3"/>
      <c r="BL7" s="3"/>
      <c r="BM7" s="3"/>
      <c r="BN7" s="3"/>
      <c r="BO7" s="3"/>
      <c r="BP7" s="3"/>
      <c r="BQ7" s="3"/>
      <c r="BR7" s="3"/>
      <c r="BS7" s="3"/>
      <c r="BT7" s="3"/>
      <c r="BU7" s="3"/>
      <c r="BV7" s="3"/>
      <c r="BW7" s="3"/>
      <c r="BX7" s="3"/>
      <c r="BY7" s="3"/>
      <c r="BZ7" s="3"/>
      <c r="CA7" s="3"/>
    </row>
    <row r="8" spans="1:79" ht="15.75" x14ac:dyDescent="0.3">
      <c r="A8" s="3" t="s">
        <v>5</v>
      </c>
      <c r="B8" s="3">
        <v>31661</v>
      </c>
      <c r="C8" s="3">
        <v>31464</v>
      </c>
      <c r="D8" s="3">
        <v>30222</v>
      </c>
      <c r="E8" s="3">
        <v>30333</v>
      </c>
      <c r="F8" s="3">
        <v>30841</v>
      </c>
      <c r="G8" s="3">
        <v>30092</v>
      </c>
      <c r="H8" s="3">
        <v>956167</v>
      </c>
      <c r="I8" s="3">
        <v>843605</v>
      </c>
      <c r="J8" s="3">
        <v>804486</v>
      </c>
      <c r="K8" s="3">
        <v>755524</v>
      </c>
      <c r="L8" s="3">
        <v>751097</v>
      </c>
      <c r="M8" s="3">
        <v>707303</v>
      </c>
      <c r="N8" s="3"/>
      <c r="O8" s="3"/>
      <c r="P8" s="3"/>
      <c r="Q8" s="3"/>
      <c r="R8" s="3"/>
      <c r="S8" s="3"/>
      <c r="T8" s="3">
        <v>1</v>
      </c>
      <c r="U8" s="3">
        <v>1</v>
      </c>
      <c r="V8" s="3">
        <v>1</v>
      </c>
      <c r="W8" s="3">
        <v>1</v>
      </c>
      <c r="X8" s="3">
        <v>1</v>
      </c>
      <c r="Y8" s="3">
        <v>1</v>
      </c>
      <c r="Z8" s="3">
        <v>5</v>
      </c>
      <c r="AA8" s="3">
        <v>5</v>
      </c>
      <c r="AB8" s="3">
        <v>5</v>
      </c>
      <c r="AC8" s="3">
        <v>5</v>
      </c>
      <c r="AD8" s="3">
        <v>5</v>
      </c>
      <c r="AE8" s="3">
        <v>5</v>
      </c>
      <c r="AF8" s="3">
        <v>6203</v>
      </c>
      <c r="AG8" s="3">
        <v>6359</v>
      </c>
      <c r="AH8" s="3">
        <v>6413</v>
      </c>
      <c r="AI8" s="3">
        <v>6502</v>
      </c>
      <c r="AJ8" s="3">
        <v>6599</v>
      </c>
      <c r="AK8" s="3">
        <v>6591</v>
      </c>
      <c r="AL8" s="3">
        <v>5480</v>
      </c>
      <c r="AM8" s="3">
        <v>5496</v>
      </c>
      <c r="AN8" s="3">
        <v>5478</v>
      </c>
      <c r="AO8" s="3">
        <v>5504</v>
      </c>
      <c r="AP8" s="3">
        <v>5440</v>
      </c>
      <c r="AQ8" s="3">
        <v>5432</v>
      </c>
      <c r="AR8" s="3">
        <v>723</v>
      </c>
      <c r="AS8" s="3">
        <v>863</v>
      </c>
      <c r="AT8" s="3">
        <v>935</v>
      </c>
      <c r="AU8" s="3">
        <v>998</v>
      </c>
      <c r="AV8" s="3">
        <v>1159</v>
      </c>
      <c r="AW8" s="3">
        <v>1159</v>
      </c>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row>
    <row r="9" spans="1:79" ht="15.75" x14ac:dyDescent="0.3">
      <c r="A9" s="3" t="s">
        <v>6</v>
      </c>
      <c r="B9" s="3">
        <v>8740</v>
      </c>
      <c r="C9" s="3">
        <v>8720</v>
      </c>
      <c r="D9" s="3">
        <v>8530</v>
      </c>
      <c r="E9" s="3">
        <v>8350</v>
      </c>
      <c r="F9" s="3">
        <v>8250</v>
      </c>
      <c r="G9" s="3">
        <v>8190</v>
      </c>
      <c r="H9" s="3">
        <v>132850</v>
      </c>
      <c r="I9" s="3">
        <v>122610</v>
      </c>
      <c r="J9" s="3">
        <v>118750</v>
      </c>
      <c r="K9" s="3">
        <v>112610</v>
      </c>
      <c r="L9" s="3">
        <v>107400</v>
      </c>
      <c r="M9" s="3">
        <v>107630</v>
      </c>
      <c r="N9" s="3"/>
      <c r="O9" s="3"/>
      <c r="P9" s="3"/>
      <c r="Q9" s="3"/>
      <c r="R9" s="3"/>
      <c r="S9" s="3"/>
      <c r="T9" s="3"/>
      <c r="U9" s="3"/>
      <c r="V9" s="3"/>
      <c r="W9" s="3"/>
      <c r="X9" s="3"/>
      <c r="Y9" s="3"/>
      <c r="Z9" s="3"/>
      <c r="AA9" s="3"/>
      <c r="AB9" s="3"/>
      <c r="AC9" s="3"/>
      <c r="AD9" s="3"/>
      <c r="AE9" s="3"/>
      <c r="AF9" s="3">
        <v>4811</v>
      </c>
      <c r="AG9" s="3">
        <v>4975</v>
      </c>
      <c r="AH9" s="3">
        <v>5094</v>
      </c>
      <c r="AI9" s="3">
        <v>5216</v>
      </c>
      <c r="AJ9" s="3">
        <v>5208</v>
      </c>
      <c r="AK9" s="3">
        <v>4964</v>
      </c>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row>
    <row r="10" spans="1:79" ht="15.75" x14ac:dyDescent="0.3">
      <c r="A10" s="3" t="s">
        <v>7</v>
      </c>
      <c r="B10" s="3">
        <v>1956</v>
      </c>
      <c r="C10" s="3">
        <v>2607</v>
      </c>
      <c r="D10" s="3">
        <v>2420</v>
      </c>
      <c r="E10" s="3">
        <v>2258</v>
      </c>
      <c r="F10" s="3">
        <v>2130</v>
      </c>
      <c r="G10" s="3">
        <v>1890</v>
      </c>
      <c r="H10" s="3">
        <v>68714</v>
      </c>
      <c r="I10" s="3">
        <v>73015</v>
      </c>
      <c r="J10" s="3">
        <v>33284</v>
      </c>
      <c r="K10" s="3">
        <v>36858</v>
      </c>
      <c r="L10" s="3">
        <v>13218</v>
      </c>
      <c r="M10" s="3">
        <v>7870</v>
      </c>
      <c r="N10" s="3"/>
      <c r="O10" s="3"/>
      <c r="P10" s="3"/>
      <c r="Q10" s="3"/>
      <c r="R10" s="3"/>
      <c r="S10" s="3"/>
      <c r="T10" s="3"/>
      <c r="U10" s="3"/>
      <c r="V10" s="3"/>
      <c r="W10" s="3"/>
      <c r="X10" s="3"/>
      <c r="Y10" s="3"/>
      <c r="Z10" s="3"/>
      <c r="AA10" s="3"/>
      <c r="AB10" s="3"/>
      <c r="AC10" s="3"/>
      <c r="AD10" s="3"/>
      <c r="AE10" s="3"/>
      <c r="AF10" s="3">
        <v>240</v>
      </c>
      <c r="AG10" s="3">
        <v>224</v>
      </c>
      <c r="AH10" s="3">
        <v>194</v>
      </c>
      <c r="AI10" s="3">
        <v>126</v>
      </c>
      <c r="AJ10" s="3">
        <v>86</v>
      </c>
      <c r="AK10" s="3">
        <v>69</v>
      </c>
      <c r="AL10" s="3">
        <v>750</v>
      </c>
      <c r="AM10" s="3">
        <v>752</v>
      </c>
      <c r="AN10" s="3">
        <v>700</v>
      </c>
      <c r="AO10" s="3">
        <v>655</v>
      </c>
      <c r="AP10" s="3">
        <v>666</v>
      </c>
      <c r="AQ10" s="3">
        <v>644</v>
      </c>
      <c r="AR10" s="3">
        <v>240</v>
      </c>
      <c r="AS10" s="3">
        <v>224</v>
      </c>
      <c r="AT10" s="3">
        <v>194</v>
      </c>
      <c r="AU10" s="3">
        <v>126</v>
      </c>
      <c r="AV10" s="3">
        <v>86</v>
      </c>
      <c r="AW10" s="3">
        <v>69</v>
      </c>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row>
    <row r="11" spans="1:79" ht="15.75" x14ac:dyDescent="0.3">
      <c r="A11" s="3" t="s">
        <v>8</v>
      </c>
      <c r="B11" s="3">
        <v>7839</v>
      </c>
      <c r="C11" s="3">
        <v>6256</v>
      </c>
      <c r="D11" s="3"/>
      <c r="E11" s="3"/>
      <c r="F11" s="3"/>
      <c r="G11" s="3"/>
      <c r="H11" s="3">
        <v>30336</v>
      </c>
      <c r="I11" s="3">
        <v>26503</v>
      </c>
      <c r="J11" s="3"/>
      <c r="K11" s="3"/>
      <c r="L11" s="3"/>
      <c r="M11" s="3"/>
      <c r="N11" s="3"/>
      <c r="O11" s="3"/>
      <c r="P11" s="3"/>
      <c r="Q11" s="3"/>
      <c r="R11" s="3"/>
      <c r="S11" s="3"/>
      <c r="T11" s="3">
        <v>3</v>
      </c>
      <c r="U11" s="3">
        <v>3</v>
      </c>
      <c r="V11" s="3">
        <v>3</v>
      </c>
      <c r="W11" s="3">
        <v>3</v>
      </c>
      <c r="X11" s="3">
        <v>2</v>
      </c>
      <c r="Y11" s="3"/>
      <c r="Z11" s="3">
        <v>3</v>
      </c>
      <c r="AA11" s="3">
        <v>2</v>
      </c>
      <c r="AB11" s="3">
        <v>2</v>
      </c>
      <c r="AC11" s="3">
        <v>2</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v>574065</v>
      </c>
      <c r="BE11" s="3">
        <v>448114</v>
      </c>
      <c r="BF11" s="3"/>
      <c r="BG11" s="3"/>
      <c r="BH11" s="3"/>
      <c r="BI11" s="3"/>
      <c r="BJ11" s="3">
        <v>574065</v>
      </c>
      <c r="BK11" s="3">
        <v>448114</v>
      </c>
      <c r="BL11" s="3"/>
      <c r="BM11" s="3"/>
      <c r="BN11" s="3"/>
      <c r="BO11" s="3"/>
      <c r="BP11" s="3"/>
      <c r="BQ11" s="3"/>
      <c r="BR11" s="3"/>
      <c r="BS11" s="3"/>
      <c r="BT11" s="3"/>
      <c r="BU11" s="3"/>
      <c r="BV11" s="3"/>
      <c r="BW11" s="3"/>
      <c r="BX11" s="3"/>
      <c r="BY11" s="3"/>
      <c r="BZ11" s="3"/>
      <c r="CA11" s="3"/>
    </row>
    <row r="12" spans="1:79" ht="15.75" x14ac:dyDescent="0.3">
      <c r="A12" s="3" t="s">
        <v>191</v>
      </c>
      <c r="B12" s="3">
        <v>2421</v>
      </c>
      <c r="C12" s="3">
        <v>2120</v>
      </c>
      <c r="D12" s="3"/>
      <c r="E12" s="3"/>
      <c r="F12" s="3"/>
      <c r="G12" s="3"/>
      <c r="H12" s="3">
        <v>4338</v>
      </c>
      <c r="I12" s="3">
        <v>3454</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row>
    <row r="13" spans="1:79" ht="15.75" x14ac:dyDescent="0.3">
      <c r="A13" s="3" t="s">
        <v>9</v>
      </c>
      <c r="B13" s="3">
        <v>15660</v>
      </c>
      <c r="C13" s="3">
        <v>12680</v>
      </c>
      <c r="D13" s="3">
        <v>14860</v>
      </c>
      <c r="E13" s="3">
        <v>15660</v>
      </c>
      <c r="F13" s="3">
        <v>15770</v>
      </c>
      <c r="G13" s="3">
        <v>15580</v>
      </c>
      <c r="H13" s="3">
        <v>188080</v>
      </c>
      <c r="I13" s="3">
        <v>183210</v>
      </c>
      <c r="J13" s="3"/>
      <c r="K13" s="3">
        <v>136250</v>
      </c>
      <c r="L13" s="3">
        <v>140930</v>
      </c>
      <c r="M13" s="3">
        <v>138260</v>
      </c>
      <c r="N13" s="3"/>
      <c r="O13" s="3"/>
      <c r="P13" s="3"/>
      <c r="Q13" s="3"/>
      <c r="R13" s="3"/>
      <c r="S13" s="3"/>
      <c r="T13" s="3"/>
      <c r="U13" s="3"/>
      <c r="V13" s="3"/>
      <c r="W13" s="3"/>
      <c r="X13" s="3"/>
      <c r="Y13" s="3"/>
      <c r="Z13" s="3"/>
      <c r="AA13" s="3"/>
      <c r="AB13" s="3"/>
      <c r="AC13" s="3"/>
      <c r="AD13" s="3"/>
      <c r="AE13" s="3"/>
      <c r="AF13" s="3">
        <v>7985</v>
      </c>
      <c r="AG13" s="3">
        <v>8159</v>
      </c>
      <c r="AH13" s="3">
        <v>5086</v>
      </c>
      <c r="AI13" s="3">
        <v>5166</v>
      </c>
      <c r="AJ13" s="3">
        <v>5260</v>
      </c>
      <c r="AK13" s="3">
        <v>5487</v>
      </c>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row>
    <row r="14" spans="1:79" ht="15.75" x14ac:dyDescent="0.3">
      <c r="A14" s="3" t="s">
        <v>10</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row>
    <row r="15" spans="1:79" ht="15.75" x14ac:dyDescent="0.3">
      <c r="A15" s="3" t="s">
        <v>11</v>
      </c>
      <c r="B15" s="3">
        <v>2334</v>
      </c>
      <c r="C15" s="3">
        <v>2320</v>
      </c>
      <c r="D15" s="3">
        <v>2036</v>
      </c>
      <c r="E15" s="3">
        <v>1687</v>
      </c>
      <c r="F15" s="3">
        <v>1162</v>
      </c>
      <c r="G15" s="3">
        <v>998</v>
      </c>
      <c r="H15" s="3">
        <v>10846</v>
      </c>
      <c r="I15" s="3">
        <v>9724</v>
      </c>
      <c r="J15" s="3">
        <v>6061</v>
      </c>
      <c r="K15" s="3">
        <v>7106</v>
      </c>
      <c r="L15" s="3">
        <v>4041</v>
      </c>
      <c r="M15" s="3">
        <v>3711</v>
      </c>
      <c r="N15" s="3"/>
      <c r="O15" s="3"/>
      <c r="P15" s="3"/>
      <c r="Q15" s="3"/>
      <c r="R15" s="3"/>
      <c r="S15" s="3"/>
      <c r="T15" s="3">
        <v>3</v>
      </c>
      <c r="U15" s="3">
        <v>3</v>
      </c>
      <c r="V15" s="3">
        <v>3</v>
      </c>
      <c r="W15" s="3">
        <v>3</v>
      </c>
      <c r="X15" s="3">
        <v>3</v>
      </c>
      <c r="Y15" s="3">
        <v>3</v>
      </c>
      <c r="Z15" s="3">
        <v>2</v>
      </c>
      <c r="AA15" s="3">
        <v>2</v>
      </c>
      <c r="AB15" s="3">
        <v>2</v>
      </c>
      <c r="AC15" s="3">
        <v>2</v>
      </c>
      <c r="AD15" s="3">
        <v>2</v>
      </c>
      <c r="AE15" s="3">
        <v>2</v>
      </c>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row>
    <row r="16" spans="1:79" ht="15.75" x14ac:dyDescent="0.3">
      <c r="A16" s="3" t="s">
        <v>12</v>
      </c>
      <c r="B16" s="3">
        <v>182378</v>
      </c>
      <c r="C16" s="3">
        <v>184446</v>
      </c>
      <c r="D16" s="3">
        <v>182538</v>
      </c>
      <c r="E16" s="3">
        <v>175139</v>
      </c>
      <c r="F16" s="3">
        <v>173864</v>
      </c>
      <c r="G16" s="3">
        <v>174920</v>
      </c>
      <c r="H16" s="3">
        <v>5160948</v>
      </c>
      <c r="I16" s="3">
        <v>5036443</v>
      </c>
      <c r="J16" s="3">
        <v>4452255</v>
      </c>
      <c r="K16" s="3">
        <v>4096585</v>
      </c>
      <c r="L16" s="3">
        <v>3515829</v>
      </c>
      <c r="M16" s="3">
        <v>3419526</v>
      </c>
      <c r="N16" s="3"/>
      <c r="O16" s="3"/>
      <c r="P16" s="3"/>
      <c r="Q16" s="3"/>
      <c r="R16" s="3"/>
      <c r="S16" s="3"/>
      <c r="T16" s="3">
        <v>21</v>
      </c>
      <c r="U16" s="3">
        <v>21</v>
      </c>
      <c r="V16" s="3">
        <v>21</v>
      </c>
      <c r="W16" s="3">
        <v>20</v>
      </c>
      <c r="X16" s="3" t="s">
        <v>13</v>
      </c>
      <c r="Y16" s="3">
        <v>19</v>
      </c>
      <c r="Z16" s="3">
        <v>9</v>
      </c>
      <c r="AA16" s="3">
        <v>8</v>
      </c>
      <c r="AB16" s="3">
        <v>9</v>
      </c>
      <c r="AC16" s="3">
        <v>7</v>
      </c>
      <c r="AD16" s="3">
        <v>7</v>
      </c>
      <c r="AE16" s="3">
        <v>7</v>
      </c>
      <c r="AF16" s="3"/>
      <c r="AG16" s="3"/>
      <c r="AH16" s="3"/>
      <c r="AI16" s="3"/>
      <c r="AJ16" s="3"/>
      <c r="AK16" s="3"/>
      <c r="AL16" s="3"/>
      <c r="AM16" s="3"/>
      <c r="AN16" s="3"/>
      <c r="AO16" s="3"/>
      <c r="AP16" s="3"/>
      <c r="AQ16" s="3"/>
      <c r="AR16" s="3"/>
      <c r="AS16" s="3"/>
      <c r="AT16" s="3"/>
      <c r="AU16" s="3"/>
      <c r="AV16" s="3"/>
      <c r="AW16" s="3"/>
      <c r="AX16" s="3"/>
      <c r="AY16" s="3"/>
      <c r="AZ16" s="3"/>
      <c r="BA16" s="3"/>
      <c r="BB16" s="3"/>
      <c r="BC16" s="3"/>
      <c r="BD16" s="3">
        <v>134358</v>
      </c>
      <c r="BE16" s="3">
        <v>141715</v>
      </c>
      <c r="BF16" s="3">
        <v>148711</v>
      </c>
      <c r="BG16" s="3">
        <v>143289</v>
      </c>
      <c r="BH16" s="3">
        <v>129579</v>
      </c>
      <c r="BI16" s="3">
        <v>115071</v>
      </c>
      <c r="BJ16" s="3">
        <v>134358</v>
      </c>
      <c r="BK16" s="3">
        <v>141715</v>
      </c>
      <c r="BL16" s="3">
        <v>148711</v>
      </c>
      <c r="BM16" s="3">
        <v>143289</v>
      </c>
      <c r="BN16" s="3">
        <v>129579</v>
      </c>
      <c r="BO16" s="3">
        <v>115071</v>
      </c>
      <c r="BP16" s="3"/>
      <c r="BQ16" s="3"/>
      <c r="BR16" s="3"/>
      <c r="BS16" s="3"/>
      <c r="BT16" s="3"/>
      <c r="BU16" s="3"/>
      <c r="BV16" s="3"/>
      <c r="BW16" s="3"/>
      <c r="BX16" s="3"/>
      <c r="BY16" s="3"/>
      <c r="BZ16" s="3"/>
      <c r="CA16" s="3"/>
    </row>
    <row r="17" spans="1:79" ht="15.75" x14ac:dyDescent="0.3">
      <c r="A17" s="3" t="s">
        <v>14</v>
      </c>
      <c r="B17" s="3">
        <v>5620</v>
      </c>
      <c r="C17" s="3">
        <v>5620</v>
      </c>
      <c r="D17" s="3">
        <v>5850</v>
      </c>
      <c r="E17" s="3">
        <v>5640</v>
      </c>
      <c r="F17" s="3">
        <v>5790</v>
      </c>
      <c r="G17" s="3">
        <v>5720</v>
      </c>
      <c r="H17" s="3">
        <v>92230</v>
      </c>
      <c r="I17" s="3">
        <v>76250</v>
      </c>
      <c r="J17" s="3">
        <v>70750</v>
      </c>
      <c r="K17" s="3">
        <v>68920</v>
      </c>
      <c r="L17" s="3">
        <v>64430</v>
      </c>
      <c r="M17" s="3">
        <v>60760</v>
      </c>
      <c r="N17" s="3">
        <v>50980</v>
      </c>
      <c r="O17" s="3">
        <v>43620</v>
      </c>
      <c r="P17" s="3">
        <v>41000</v>
      </c>
      <c r="Q17" s="3">
        <v>35460</v>
      </c>
      <c r="R17" s="3">
        <v>31620</v>
      </c>
      <c r="S17" s="3">
        <v>2970</v>
      </c>
      <c r="T17" s="3">
        <v>1</v>
      </c>
      <c r="U17" s="3">
        <v>1</v>
      </c>
      <c r="V17" s="3">
        <v>2</v>
      </c>
      <c r="W17" s="3">
        <v>2</v>
      </c>
      <c r="X17" s="3">
        <v>2</v>
      </c>
      <c r="Y17" s="3">
        <v>2</v>
      </c>
      <c r="Z17" s="3">
        <v>1</v>
      </c>
      <c r="AA17" s="3">
        <v>1</v>
      </c>
      <c r="AB17" s="3">
        <v>1</v>
      </c>
      <c r="AC17" s="3">
        <v>1</v>
      </c>
      <c r="AD17" s="3">
        <v>1</v>
      </c>
      <c r="AE17" s="3">
        <v>1</v>
      </c>
      <c r="AF17" s="3">
        <v>4792</v>
      </c>
      <c r="AG17" s="3">
        <v>4660</v>
      </c>
      <c r="AH17" s="3">
        <v>3884</v>
      </c>
      <c r="AI17" s="3">
        <v>3949</v>
      </c>
      <c r="AJ17" s="3">
        <v>3907</v>
      </c>
      <c r="AK17" s="3">
        <v>5987</v>
      </c>
      <c r="AL17" s="3">
        <v>3799</v>
      </c>
      <c r="AM17" s="3">
        <v>3839</v>
      </c>
      <c r="AN17" s="3">
        <v>3883</v>
      </c>
      <c r="AO17" s="3">
        <v>3948</v>
      </c>
      <c r="AP17" s="3">
        <v>3906</v>
      </c>
      <c r="AQ17" s="3">
        <v>5986</v>
      </c>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row>
    <row r="18" spans="1:79" ht="15.75" x14ac:dyDescent="0.3">
      <c r="A18" s="3" t="s">
        <v>15</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row>
    <row r="19" spans="1:79" ht="15.75" x14ac:dyDescent="0.3">
      <c r="A19" s="3" t="s">
        <v>16</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row>
    <row r="20" spans="1:79" ht="15.75" x14ac:dyDescent="0.3">
      <c r="A20" s="3" t="s">
        <v>17</v>
      </c>
      <c r="B20" s="3">
        <v>169</v>
      </c>
      <c r="C20" s="3">
        <v>171</v>
      </c>
      <c r="D20" s="3">
        <v>163</v>
      </c>
      <c r="E20" s="3">
        <v>162</v>
      </c>
      <c r="F20" s="3">
        <v>151</v>
      </c>
      <c r="G20" s="3">
        <v>141</v>
      </c>
      <c r="H20" s="3">
        <v>5167</v>
      </c>
      <c r="I20" s="3">
        <v>4324</v>
      </c>
      <c r="J20" s="3">
        <v>3687</v>
      </c>
      <c r="K20" s="3">
        <v>2990</v>
      </c>
      <c r="L20" s="3">
        <v>2613</v>
      </c>
      <c r="M20" s="3">
        <v>1985</v>
      </c>
      <c r="N20" s="3">
        <v>4122</v>
      </c>
      <c r="O20" s="3">
        <v>3361</v>
      </c>
      <c r="P20" s="3">
        <v>2897</v>
      </c>
      <c r="Q20" s="3">
        <v>2237</v>
      </c>
      <c r="R20" s="3">
        <v>1993</v>
      </c>
      <c r="S20" s="3">
        <v>1495</v>
      </c>
      <c r="T20" s="3">
        <v>1</v>
      </c>
      <c r="U20" s="3">
        <v>1</v>
      </c>
      <c r="V20" s="3">
        <v>1</v>
      </c>
      <c r="W20" s="3">
        <v>1</v>
      </c>
      <c r="X20" s="3">
        <v>1</v>
      </c>
      <c r="Y20" s="3">
        <v>1</v>
      </c>
      <c r="Z20" s="3">
        <v>1</v>
      </c>
      <c r="AA20" s="3">
        <v>1</v>
      </c>
      <c r="AB20" s="3">
        <v>1</v>
      </c>
      <c r="AC20" s="3">
        <v>1</v>
      </c>
      <c r="AD20" s="3">
        <v>1</v>
      </c>
      <c r="AE20" s="3">
        <v>1</v>
      </c>
      <c r="AF20" s="3">
        <v>149</v>
      </c>
      <c r="AG20" s="3">
        <v>151</v>
      </c>
      <c r="AH20" s="3">
        <v>152</v>
      </c>
      <c r="AI20" s="3">
        <v>151</v>
      </c>
      <c r="AJ20" s="3">
        <v>154</v>
      </c>
      <c r="AK20" s="3">
        <v>150</v>
      </c>
      <c r="AL20" s="3">
        <v>116</v>
      </c>
      <c r="AM20" s="3">
        <v>114</v>
      </c>
      <c r="AN20" s="3">
        <v>113</v>
      </c>
      <c r="AO20" s="3">
        <v>111</v>
      </c>
      <c r="AP20" s="3">
        <v>109</v>
      </c>
      <c r="AQ20" s="3">
        <v>105</v>
      </c>
      <c r="AR20" s="3"/>
      <c r="AS20" s="3"/>
      <c r="AT20" s="3"/>
      <c r="AU20" s="3"/>
      <c r="AV20" s="3"/>
      <c r="AW20" s="3"/>
      <c r="AX20" s="3">
        <v>33</v>
      </c>
      <c r="AY20" s="3">
        <v>37</v>
      </c>
      <c r="AZ20" s="3">
        <v>39</v>
      </c>
      <c r="BA20" s="3">
        <v>40</v>
      </c>
      <c r="BB20" s="3">
        <v>45</v>
      </c>
      <c r="BC20" s="3">
        <v>45</v>
      </c>
      <c r="BD20" s="3"/>
      <c r="BE20" s="3"/>
      <c r="BF20" s="3"/>
      <c r="BG20" s="3"/>
      <c r="BH20" s="3"/>
      <c r="BI20" s="3"/>
      <c r="BJ20" s="3"/>
      <c r="BK20" s="3"/>
      <c r="BL20" s="3"/>
      <c r="BM20" s="3"/>
      <c r="BN20" s="3"/>
      <c r="BO20" s="3"/>
      <c r="BP20" s="3"/>
      <c r="BQ20" s="3"/>
      <c r="BR20" s="3"/>
      <c r="BS20" s="3"/>
      <c r="BT20" s="3"/>
      <c r="BU20" s="3"/>
      <c r="BV20" s="3"/>
      <c r="BW20" s="3"/>
      <c r="BX20" s="3"/>
      <c r="BY20" s="3"/>
      <c r="BZ20" s="3"/>
      <c r="CA20" s="3"/>
    </row>
    <row r="21" spans="1:79" ht="15.75" x14ac:dyDescent="0.3">
      <c r="A21" s="3" t="s">
        <v>125</v>
      </c>
      <c r="B21" s="3">
        <v>66430</v>
      </c>
      <c r="C21" s="3">
        <v>65990</v>
      </c>
      <c r="D21" s="3">
        <v>65000</v>
      </c>
      <c r="E21" s="3">
        <v>59100</v>
      </c>
      <c r="F21" s="3">
        <v>60000</v>
      </c>
      <c r="G21" s="3">
        <v>59600</v>
      </c>
      <c r="H21" s="3">
        <v>1301400</v>
      </c>
      <c r="I21" s="3">
        <v>879000</v>
      </c>
      <c r="J21" s="3">
        <v>829000</v>
      </c>
      <c r="K21" s="3">
        <v>794000</v>
      </c>
      <c r="L21" s="3">
        <v>740000</v>
      </c>
      <c r="M21" s="3">
        <v>727350</v>
      </c>
      <c r="N21" s="3"/>
      <c r="O21" s="3"/>
      <c r="P21" s="3"/>
      <c r="Q21" s="3"/>
      <c r="R21" s="3"/>
      <c r="S21" s="3"/>
      <c r="T21" s="3"/>
      <c r="U21" s="3"/>
      <c r="V21" s="3"/>
      <c r="W21" s="3"/>
      <c r="X21" s="3"/>
      <c r="Y21" s="3"/>
      <c r="Z21" s="3"/>
      <c r="AA21" s="3"/>
      <c r="AB21" s="3"/>
      <c r="AC21" s="3"/>
      <c r="AD21" s="3"/>
      <c r="AE21" s="3"/>
      <c r="AF21" s="3"/>
      <c r="AG21" s="3"/>
      <c r="AH21" s="3"/>
      <c r="AI21" s="3"/>
      <c r="AJ21" s="3"/>
      <c r="AK21" s="3"/>
      <c r="AL21" s="3">
        <v>7041</v>
      </c>
      <c r="AM21" s="3">
        <v>7064</v>
      </c>
      <c r="AN21" s="3">
        <v>7039</v>
      </c>
      <c r="AO21" s="3">
        <v>6987</v>
      </c>
      <c r="AP21" s="3">
        <v>6867</v>
      </c>
      <c r="AQ21" s="3">
        <v>6757</v>
      </c>
      <c r="AR21" s="3">
        <v>3086</v>
      </c>
      <c r="AS21" s="3">
        <v>3143</v>
      </c>
      <c r="AT21" s="3">
        <v>3202</v>
      </c>
      <c r="AU21" s="3">
        <v>3287</v>
      </c>
      <c r="AV21" s="3">
        <v>3332</v>
      </c>
      <c r="AW21" s="3">
        <v>3420</v>
      </c>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row>
    <row r="22" spans="1:79" ht="15.75" x14ac:dyDescent="0.3">
      <c r="A22" s="3" t="s">
        <v>18</v>
      </c>
      <c r="B22" s="3">
        <v>1118</v>
      </c>
      <c r="C22" s="3">
        <v>940</v>
      </c>
      <c r="D22" s="3">
        <v>766</v>
      </c>
      <c r="E22" s="3">
        <v>681</v>
      </c>
      <c r="F22" s="3">
        <v>588</v>
      </c>
      <c r="G22" s="3">
        <v>501</v>
      </c>
      <c r="H22" s="3">
        <v>9639</v>
      </c>
      <c r="I22" s="3">
        <v>5831</v>
      </c>
      <c r="J22" s="3">
        <v>4838</v>
      </c>
      <c r="K22" s="3">
        <v>4236</v>
      </c>
      <c r="L22" s="3">
        <v>3794</v>
      </c>
      <c r="M22" s="3">
        <v>3529</v>
      </c>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row>
    <row r="23" spans="1:79" ht="15.75" x14ac:dyDescent="0.3">
      <c r="A23" s="3" t="s">
        <v>19</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row>
    <row r="24" spans="1:79" ht="15.75" x14ac:dyDescent="0.3">
      <c r="A24" s="3" t="s">
        <v>20</v>
      </c>
      <c r="B24" s="3">
        <v>7976</v>
      </c>
      <c r="C24" s="3">
        <v>7963</v>
      </c>
      <c r="D24" s="3">
        <v>8856</v>
      </c>
      <c r="E24" s="3">
        <v>9238</v>
      </c>
      <c r="F24" s="3">
        <v>8719</v>
      </c>
      <c r="G24" s="3">
        <v>8200</v>
      </c>
      <c r="H24" s="3"/>
      <c r="I24" s="3"/>
      <c r="J24" s="3"/>
      <c r="K24" s="3"/>
      <c r="L24" s="3"/>
      <c r="M24" s="3"/>
      <c r="N24" s="3"/>
      <c r="O24" s="3"/>
      <c r="P24" s="3"/>
      <c r="Q24" s="3"/>
      <c r="R24" s="3"/>
      <c r="S24" s="3"/>
      <c r="T24" s="3">
        <v>3</v>
      </c>
      <c r="U24" s="3">
        <v>3</v>
      </c>
      <c r="V24" s="3">
        <v>3</v>
      </c>
      <c r="W24" s="3">
        <v>3</v>
      </c>
      <c r="X24" s="3">
        <v>3</v>
      </c>
      <c r="Y24" s="3">
        <v>3</v>
      </c>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v>38406</v>
      </c>
      <c r="BK24" s="3"/>
      <c r="BL24" s="3"/>
      <c r="BM24" s="3"/>
      <c r="BN24" s="3"/>
      <c r="BO24" s="3"/>
      <c r="BP24" s="3"/>
      <c r="BQ24" s="3"/>
      <c r="BR24" s="3"/>
      <c r="BS24" s="3"/>
      <c r="BT24" s="3"/>
      <c r="BU24" s="3"/>
      <c r="BV24" s="3"/>
      <c r="BW24" s="3"/>
      <c r="BX24" s="3"/>
      <c r="BY24" s="3"/>
      <c r="BZ24" s="3"/>
      <c r="CA24" s="3"/>
    </row>
    <row r="25" spans="1:79" ht="15.75" x14ac:dyDescent="0.3">
      <c r="A25" s="3" t="s">
        <v>107</v>
      </c>
      <c r="B25" s="3">
        <v>866700</v>
      </c>
      <c r="C25" s="3">
        <v>614880</v>
      </c>
      <c r="D25" s="3">
        <v>520000</v>
      </c>
      <c r="E25" s="3">
        <v>415560</v>
      </c>
      <c r="F25" s="3">
        <v>333790</v>
      </c>
      <c r="G25" s="3">
        <v>271080</v>
      </c>
      <c r="H25" s="3">
        <v>22821000</v>
      </c>
      <c r="I25" s="3">
        <v>15935000</v>
      </c>
      <c r="J25" s="3">
        <v>10632000</v>
      </c>
      <c r="K25" s="3">
        <v>7117800</v>
      </c>
      <c r="L25" s="3">
        <v>4826500</v>
      </c>
      <c r="M25" s="3">
        <v>3334000</v>
      </c>
      <c r="N25" s="3">
        <v>16700000</v>
      </c>
      <c r="O25" s="3">
        <v>12034000</v>
      </c>
      <c r="P25" s="3">
        <v>7634700</v>
      </c>
      <c r="Q25" s="3">
        <v>4832700</v>
      </c>
      <c r="R25" s="3">
        <v>3180100</v>
      </c>
      <c r="S25" s="3">
        <v>2183000</v>
      </c>
      <c r="T25" s="3"/>
      <c r="U25" s="3"/>
      <c r="V25" s="3"/>
      <c r="W25" s="3"/>
      <c r="X25" s="3"/>
      <c r="Y25" s="3"/>
      <c r="Z25" s="3"/>
      <c r="AA25" s="3"/>
      <c r="AB25" s="3"/>
      <c r="AC25" s="3"/>
      <c r="AD25" s="3"/>
      <c r="AE25" s="3"/>
      <c r="AF25" s="3">
        <v>215908</v>
      </c>
      <c r="AG25" s="3">
        <v>208145</v>
      </c>
      <c r="AH25" s="3">
        <v>202887</v>
      </c>
      <c r="AI25" s="3">
        <v>201488</v>
      </c>
      <c r="AJ25" s="3"/>
      <c r="AK25" s="3"/>
      <c r="AL25" s="3">
        <v>95680</v>
      </c>
      <c r="AM25" s="3">
        <v>89813</v>
      </c>
      <c r="AN25" s="3">
        <v>86708</v>
      </c>
      <c r="AO25" s="3">
        <v>85358</v>
      </c>
      <c r="AP25" s="3"/>
      <c r="AQ25" s="3"/>
      <c r="AR25" s="3">
        <v>120228</v>
      </c>
      <c r="AS25" s="3">
        <v>118332</v>
      </c>
      <c r="AT25" s="3">
        <v>116179</v>
      </c>
      <c r="AU25" s="3">
        <v>116130</v>
      </c>
      <c r="AV25" s="3"/>
      <c r="AW25" s="3"/>
      <c r="AX25" s="3"/>
      <c r="AY25" s="3"/>
      <c r="AZ25" s="3"/>
      <c r="BA25" s="3"/>
      <c r="BB25" s="3"/>
      <c r="BC25" s="3"/>
      <c r="BD25" s="3">
        <v>997500</v>
      </c>
      <c r="BE25" s="3">
        <v>920000</v>
      </c>
      <c r="BF25" s="3">
        <v>852000</v>
      </c>
      <c r="BG25" s="3">
        <v>669000</v>
      </c>
      <c r="BH25" s="3">
        <v>215800</v>
      </c>
      <c r="BI25" s="3">
        <v>19800</v>
      </c>
      <c r="BJ25" s="3"/>
      <c r="BK25" s="3"/>
      <c r="BL25" s="3"/>
      <c r="BM25" s="3"/>
      <c r="BN25" s="3"/>
      <c r="BO25" s="3"/>
      <c r="BP25" s="3"/>
      <c r="BQ25" s="3"/>
      <c r="BR25" s="3"/>
      <c r="BS25" s="3"/>
      <c r="BT25" s="3"/>
      <c r="BU25" s="3"/>
      <c r="BV25" s="3">
        <v>15000</v>
      </c>
      <c r="BW25" s="3"/>
      <c r="BX25" s="3"/>
      <c r="BY25" s="3"/>
      <c r="BZ25" s="3"/>
      <c r="CA25" s="3"/>
    </row>
    <row r="26" spans="1:79" ht="15.75" x14ac:dyDescent="0.3">
      <c r="A26" s="3" t="s">
        <v>21</v>
      </c>
      <c r="B26" s="3">
        <v>14817</v>
      </c>
      <c r="C26" s="3">
        <v>14424</v>
      </c>
      <c r="D26" s="3">
        <v>13679</v>
      </c>
      <c r="E26" s="3">
        <v>12281</v>
      </c>
      <c r="F26" s="3">
        <v>10889</v>
      </c>
      <c r="G26" s="3">
        <v>11496</v>
      </c>
      <c r="H26" s="3">
        <v>317204</v>
      </c>
      <c r="I26" s="3">
        <v>328774</v>
      </c>
      <c r="J26" s="3">
        <v>298751</v>
      </c>
      <c r="K26" s="3">
        <v>219907</v>
      </c>
      <c r="L26" s="3">
        <v>166795</v>
      </c>
      <c r="M26" s="3">
        <v>157291</v>
      </c>
      <c r="N26" s="3"/>
      <c r="O26" s="3"/>
      <c r="P26" s="3"/>
      <c r="Q26" s="3"/>
      <c r="R26" s="3"/>
      <c r="S26" s="3"/>
      <c r="T26" s="3">
        <v>2</v>
      </c>
      <c r="U26" s="3">
        <v>2</v>
      </c>
      <c r="V26" s="3">
        <v>2</v>
      </c>
      <c r="W26" s="3">
        <v>2</v>
      </c>
      <c r="X26" s="3">
        <v>2</v>
      </c>
      <c r="Y26" s="3">
        <v>2</v>
      </c>
      <c r="Z26" s="3">
        <v>2</v>
      </c>
      <c r="AA26" s="3">
        <v>2</v>
      </c>
      <c r="AB26" s="3">
        <v>2</v>
      </c>
      <c r="AC26" s="3">
        <v>2</v>
      </c>
      <c r="AD26" s="3">
        <v>2</v>
      </c>
      <c r="AE26" s="3">
        <v>2</v>
      </c>
      <c r="AF26" s="3">
        <v>6452</v>
      </c>
      <c r="AG26" s="3">
        <v>6258</v>
      </c>
      <c r="AH26" s="3">
        <v>6277</v>
      </c>
      <c r="AI26" s="3">
        <v>5961</v>
      </c>
      <c r="AJ26" s="3">
        <v>5580</v>
      </c>
      <c r="AK26" s="3">
        <v>5233</v>
      </c>
      <c r="AL26" s="3">
        <v>5784</v>
      </c>
      <c r="AM26" s="3">
        <v>5486</v>
      </c>
      <c r="AN26" s="3">
        <v>5398</v>
      </c>
      <c r="AO26" s="3">
        <v>5102</v>
      </c>
      <c r="AP26" s="3">
        <v>4921</v>
      </c>
      <c r="AQ26" s="3">
        <v>4518</v>
      </c>
      <c r="AR26" s="3">
        <v>668</v>
      </c>
      <c r="AS26" s="3">
        <v>772</v>
      </c>
      <c r="AT26" s="3">
        <v>879</v>
      </c>
      <c r="AU26" s="3">
        <v>859</v>
      </c>
      <c r="AV26" s="3">
        <v>659</v>
      </c>
      <c r="AW26" s="3">
        <v>715</v>
      </c>
      <c r="AX26" s="3"/>
      <c r="AY26" s="3"/>
      <c r="AZ26" s="3"/>
      <c r="BA26" s="3"/>
      <c r="BB26" s="3"/>
      <c r="BC26" s="3"/>
      <c r="BD26" s="3">
        <v>92561</v>
      </c>
      <c r="BE26" s="3">
        <v>95686</v>
      </c>
      <c r="BF26" s="3">
        <v>49147</v>
      </c>
      <c r="BG26" s="3">
        <v>34180</v>
      </c>
      <c r="BH26" s="3">
        <v>19927</v>
      </c>
      <c r="BI26" s="3">
        <v>9698</v>
      </c>
      <c r="BJ26" s="3">
        <v>88290</v>
      </c>
      <c r="BK26" s="3">
        <v>85605</v>
      </c>
      <c r="BL26" s="3">
        <v>45000</v>
      </c>
      <c r="BM26" s="3">
        <v>33421</v>
      </c>
      <c r="BN26" s="3">
        <v>19410</v>
      </c>
      <c r="BO26" s="3">
        <v>9556</v>
      </c>
      <c r="BP26" s="3">
        <v>4271</v>
      </c>
      <c r="BQ26" s="3">
        <v>10081</v>
      </c>
      <c r="BR26" s="3">
        <v>4147</v>
      </c>
      <c r="BS26" s="3">
        <v>759</v>
      </c>
      <c r="BT26" s="3">
        <v>517</v>
      </c>
      <c r="BU26" s="3">
        <v>142</v>
      </c>
      <c r="BV26" s="3"/>
      <c r="BW26" s="3"/>
      <c r="BX26" s="3"/>
      <c r="BY26" s="3"/>
      <c r="BZ26" s="3"/>
      <c r="CA26" s="3"/>
    </row>
    <row r="27" spans="1:79" ht="15.75" x14ac:dyDescent="0.3">
      <c r="A27" s="3" t="s">
        <v>22</v>
      </c>
      <c r="B27" s="3">
        <v>2454</v>
      </c>
      <c r="C27" s="3">
        <v>2346</v>
      </c>
      <c r="D27" s="3">
        <v>2341</v>
      </c>
      <c r="E27" s="3">
        <v>2231</v>
      </c>
      <c r="F27" s="3">
        <v>2085</v>
      </c>
      <c r="G27" s="3">
        <v>1999</v>
      </c>
      <c r="H27" s="3">
        <v>178838</v>
      </c>
      <c r="I27" s="3">
        <v>147905</v>
      </c>
      <c r="J27" s="3">
        <v>127697</v>
      </c>
      <c r="K27" s="3">
        <v>123921</v>
      </c>
      <c r="L27" s="3">
        <v>96678</v>
      </c>
      <c r="M27" s="3">
        <v>96864</v>
      </c>
      <c r="N27" s="3"/>
      <c r="O27" s="3"/>
      <c r="P27" s="3"/>
      <c r="Q27" s="3"/>
      <c r="R27" s="3"/>
      <c r="S27" s="3"/>
      <c r="T27" s="3"/>
      <c r="U27" s="3"/>
      <c r="V27" s="3"/>
      <c r="W27" s="3"/>
      <c r="X27" s="3"/>
      <c r="Y27" s="3"/>
      <c r="Z27" s="3">
        <v>7</v>
      </c>
      <c r="AA27" s="3">
        <v>7</v>
      </c>
      <c r="AB27" s="3">
        <v>7</v>
      </c>
      <c r="AC27" s="3">
        <v>6</v>
      </c>
      <c r="AD27" s="3">
        <v>6</v>
      </c>
      <c r="AE27" s="3">
        <v>6</v>
      </c>
      <c r="AF27" s="3">
        <v>1178</v>
      </c>
      <c r="AG27" s="3">
        <v>1161</v>
      </c>
      <c r="AH27" s="3">
        <v>1145</v>
      </c>
      <c r="AI27" s="3">
        <v>1142</v>
      </c>
      <c r="AJ27" s="3">
        <v>1128</v>
      </c>
      <c r="AK27" s="3">
        <v>1093</v>
      </c>
      <c r="AL27" s="3">
        <v>827</v>
      </c>
      <c r="AM27" s="3">
        <v>821</v>
      </c>
      <c r="AN27" s="3">
        <v>816</v>
      </c>
      <c r="AO27" s="3">
        <v>819</v>
      </c>
      <c r="AP27" s="3">
        <v>812</v>
      </c>
      <c r="AQ27" s="3">
        <v>797</v>
      </c>
      <c r="AR27" s="3">
        <v>351</v>
      </c>
      <c r="AS27" s="3">
        <v>340</v>
      </c>
      <c r="AT27" s="3">
        <v>329</v>
      </c>
      <c r="AU27" s="3">
        <v>323</v>
      </c>
      <c r="AV27" s="3">
        <v>316</v>
      </c>
      <c r="AW27" s="3">
        <v>296</v>
      </c>
      <c r="AX27" s="3"/>
      <c r="AY27" s="3"/>
      <c r="AZ27" s="3"/>
      <c r="BA27" s="3"/>
      <c r="BB27" s="3"/>
      <c r="BC27" s="3"/>
      <c r="BD27" s="3">
        <v>52</v>
      </c>
      <c r="BE27" s="3">
        <v>51</v>
      </c>
      <c r="BF27" s="3">
        <v>52</v>
      </c>
      <c r="BG27" s="3">
        <v>54</v>
      </c>
      <c r="BH27" s="3">
        <v>55</v>
      </c>
      <c r="BI27" s="3">
        <v>56</v>
      </c>
      <c r="BJ27" s="3">
        <v>16</v>
      </c>
      <c r="BK27" s="3">
        <v>15</v>
      </c>
      <c r="BL27" s="3">
        <v>15</v>
      </c>
      <c r="BM27" s="3">
        <v>15</v>
      </c>
      <c r="BN27" s="3">
        <v>16</v>
      </c>
      <c r="BO27" s="3">
        <v>16</v>
      </c>
      <c r="BP27" s="3">
        <v>36</v>
      </c>
      <c r="BQ27" s="3">
        <v>36</v>
      </c>
      <c r="BR27" s="3">
        <v>37</v>
      </c>
      <c r="BS27" s="3">
        <v>39</v>
      </c>
      <c r="BT27" s="3">
        <v>39</v>
      </c>
      <c r="BU27" s="3">
        <v>40</v>
      </c>
      <c r="BV27" s="3"/>
      <c r="BW27" s="3"/>
      <c r="BX27" s="3"/>
      <c r="BY27" s="3"/>
      <c r="BZ27" s="3"/>
      <c r="CA27" s="3"/>
    </row>
    <row r="28" spans="1:79" ht="15.75" x14ac:dyDescent="0.3">
      <c r="A28" s="3" t="s">
        <v>129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row>
    <row r="29" spans="1:79" ht="15.75" x14ac:dyDescent="0.3">
      <c r="A29" s="3" t="s">
        <v>23</v>
      </c>
      <c r="B29" s="3">
        <v>4418</v>
      </c>
      <c r="C29" s="3">
        <v>4222</v>
      </c>
      <c r="D29" s="3">
        <v>4123</v>
      </c>
      <c r="E29" s="3">
        <v>4083</v>
      </c>
      <c r="F29" s="3">
        <v>3975</v>
      </c>
      <c r="G29" s="3">
        <v>3794</v>
      </c>
      <c r="H29" s="3">
        <v>103445</v>
      </c>
      <c r="I29" s="3">
        <v>99515</v>
      </c>
      <c r="J29" s="3">
        <v>92221</v>
      </c>
      <c r="K29" s="3">
        <v>90433</v>
      </c>
      <c r="L29" s="3">
        <v>100012</v>
      </c>
      <c r="M29" s="3">
        <v>9269</v>
      </c>
      <c r="N29" s="3">
        <v>6534</v>
      </c>
      <c r="O29" s="3">
        <v>66326</v>
      </c>
      <c r="P29" s="3"/>
      <c r="Q29" s="3"/>
      <c r="R29" s="3"/>
      <c r="S29" s="3"/>
      <c r="T29" s="3"/>
      <c r="U29" s="3"/>
      <c r="V29" s="3"/>
      <c r="W29" s="3"/>
      <c r="X29" s="3"/>
      <c r="Y29" s="3"/>
      <c r="Z29" s="3"/>
      <c r="AA29" s="3"/>
      <c r="AB29" s="3"/>
      <c r="AC29" s="3"/>
      <c r="AD29" s="3"/>
      <c r="AE29" s="3"/>
      <c r="AF29" s="3">
        <v>1173</v>
      </c>
      <c r="AG29" s="3">
        <v>1196</v>
      </c>
      <c r="AH29" s="3">
        <v>1223</v>
      </c>
      <c r="AI29" s="3">
        <v>1256</v>
      </c>
      <c r="AJ29" s="3">
        <v>1281</v>
      </c>
      <c r="AK29" s="3">
        <v>1281</v>
      </c>
      <c r="AL29" s="3">
        <v>1172</v>
      </c>
      <c r="AM29" s="3">
        <v>1192</v>
      </c>
      <c r="AN29" s="3">
        <v>1219</v>
      </c>
      <c r="AO29" s="3">
        <v>1253</v>
      </c>
      <c r="AP29" s="3">
        <v>1278</v>
      </c>
      <c r="AQ29" s="3">
        <v>1278</v>
      </c>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row>
    <row r="30" spans="1:79" ht="15.75" x14ac:dyDescent="0.3">
      <c r="A30" s="3" t="s">
        <v>24</v>
      </c>
      <c r="B30" s="3">
        <v>530</v>
      </c>
      <c r="C30" s="3">
        <v>460</v>
      </c>
      <c r="D30" s="3">
        <v>660</v>
      </c>
      <c r="E30" s="3">
        <v>700</v>
      </c>
      <c r="F30" s="3">
        <v>700</v>
      </c>
      <c r="G30" s="3">
        <v>670</v>
      </c>
      <c r="H30" s="3">
        <v>22760</v>
      </c>
      <c r="I30" s="3">
        <v>22830</v>
      </c>
      <c r="J30" s="3">
        <v>21490</v>
      </c>
      <c r="K30" s="3">
        <v>26110</v>
      </c>
      <c r="L30" s="3">
        <v>24320</v>
      </c>
      <c r="M30" s="3"/>
      <c r="N30" s="3"/>
      <c r="O30" s="3"/>
      <c r="P30" s="3"/>
      <c r="Q30" s="3"/>
      <c r="R30" s="3"/>
      <c r="S30" s="3"/>
      <c r="T30" s="3"/>
      <c r="U30" s="3"/>
      <c r="V30" s="3"/>
      <c r="W30" s="3"/>
      <c r="X30" s="3"/>
      <c r="Y30" s="3"/>
      <c r="Z30" s="3"/>
      <c r="AA30" s="3"/>
      <c r="AB30" s="3"/>
      <c r="AC30" s="3"/>
      <c r="AD30" s="3"/>
      <c r="AE30" s="3"/>
      <c r="AF30" s="3">
        <v>825</v>
      </c>
      <c r="AG30" s="3">
        <v>905</v>
      </c>
      <c r="AH30" s="3">
        <v>950</v>
      </c>
      <c r="AI30" s="3">
        <v>1124</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row>
    <row r="31" spans="1:79" ht="15.75" x14ac:dyDescent="0.3">
      <c r="A31" s="3" t="s">
        <v>113</v>
      </c>
      <c r="B31" s="3">
        <v>4540</v>
      </c>
      <c r="C31" s="3">
        <v>4440</v>
      </c>
      <c r="D31" s="3">
        <v>4400</v>
      </c>
      <c r="E31" s="3">
        <v>4110</v>
      </c>
      <c r="F31" s="3">
        <v>3940</v>
      </c>
      <c r="G31" s="3">
        <v>3740</v>
      </c>
      <c r="H31" s="3">
        <v>142780</v>
      </c>
      <c r="I31" s="3">
        <v>101080</v>
      </c>
      <c r="J31" s="3">
        <v>95720</v>
      </c>
      <c r="K31" s="3">
        <v>101730</v>
      </c>
      <c r="L31" s="3">
        <v>102600</v>
      </c>
      <c r="M31" s="3">
        <v>96960</v>
      </c>
      <c r="N31" s="3"/>
      <c r="O31" s="3"/>
      <c r="P31" s="3"/>
      <c r="Q31" s="3"/>
      <c r="R31" s="3"/>
      <c r="S31" s="3"/>
      <c r="T31" s="3"/>
      <c r="U31" s="3"/>
      <c r="V31" s="3"/>
      <c r="W31" s="3"/>
      <c r="X31" s="3"/>
      <c r="Y31" s="3"/>
      <c r="Z31" s="3"/>
      <c r="AA31" s="3"/>
      <c r="AB31" s="3"/>
      <c r="AC31" s="3"/>
      <c r="AD31" s="3"/>
      <c r="AE31" s="3"/>
      <c r="AF31" s="3">
        <v>5533</v>
      </c>
      <c r="AG31" s="3">
        <v>5712</v>
      </c>
      <c r="AH31" s="3">
        <v>5712</v>
      </c>
      <c r="AI31" s="3">
        <v>5584</v>
      </c>
      <c r="AJ31" s="3">
        <v>5523</v>
      </c>
      <c r="AK31" s="3">
        <v>5422</v>
      </c>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row>
    <row r="32" spans="1:79" ht="15.75" x14ac:dyDescent="0.3">
      <c r="A32" s="3" t="s">
        <v>25</v>
      </c>
      <c r="B32" s="3">
        <v>2540</v>
      </c>
      <c r="C32" s="3">
        <v>2528</v>
      </c>
      <c r="D32" s="3">
        <v>2607</v>
      </c>
      <c r="E32" s="3">
        <v>2706</v>
      </c>
      <c r="F32" s="3">
        <v>2795</v>
      </c>
      <c r="G32" s="3">
        <v>2874</v>
      </c>
      <c r="H32" s="3">
        <v>140000</v>
      </c>
      <c r="I32" s="3">
        <v>139240</v>
      </c>
      <c r="J32" s="3">
        <v>144978</v>
      </c>
      <c r="K32" s="3">
        <v>132204</v>
      </c>
      <c r="L32" s="3">
        <v>125445</v>
      </c>
      <c r="M32" s="3">
        <v>110389</v>
      </c>
      <c r="N32" s="3"/>
      <c r="O32" s="3"/>
      <c r="P32" s="3"/>
      <c r="Q32" s="3"/>
      <c r="R32" s="3"/>
      <c r="S32" s="3"/>
      <c r="T32" s="3"/>
      <c r="U32" s="3"/>
      <c r="V32" s="3"/>
      <c r="W32" s="3"/>
      <c r="X32" s="3"/>
      <c r="Y32" s="3"/>
      <c r="Z32" s="3"/>
      <c r="AA32" s="3"/>
      <c r="AB32" s="3"/>
      <c r="AC32" s="3"/>
      <c r="AD32" s="3"/>
      <c r="AE32" s="3"/>
      <c r="AF32" s="3">
        <v>1064</v>
      </c>
      <c r="AG32" s="3">
        <v>1106</v>
      </c>
      <c r="AH32" s="3">
        <v>1216</v>
      </c>
      <c r="AI32" s="3">
        <v>1428</v>
      </c>
      <c r="AJ32" s="3">
        <v>1582</v>
      </c>
      <c r="AK32" s="3">
        <v>1676</v>
      </c>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row>
    <row r="33" spans="1:79" ht="15.75" x14ac:dyDescent="0.3">
      <c r="A33" s="3" t="s">
        <v>26</v>
      </c>
      <c r="B33" s="3">
        <v>2678</v>
      </c>
      <c r="C33" s="3">
        <v>2452</v>
      </c>
      <c r="D33" s="3">
        <v>2353</v>
      </c>
      <c r="E33" s="3">
        <v>2200</v>
      </c>
      <c r="F33" s="3">
        <v>2064</v>
      </c>
      <c r="G33" s="3">
        <v>1936</v>
      </c>
      <c r="H33" s="3">
        <v>97902</v>
      </c>
      <c r="I33" s="3">
        <v>81401</v>
      </c>
      <c r="J33" s="3">
        <v>66621</v>
      </c>
      <c r="K33" s="3">
        <v>53937</v>
      </c>
      <c r="L33" s="3">
        <v>59504</v>
      </c>
      <c r="M33" s="3">
        <v>52621</v>
      </c>
      <c r="N33" s="3"/>
      <c r="O33" s="3"/>
      <c r="P33" s="3"/>
      <c r="Q33" s="3"/>
      <c r="R33" s="3"/>
      <c r="S33" s="3"/>
      <c r="T33" s="3">
        <v>1</v>
      </c>
      <c r="U33" s="3">
        <v>1</v>
      </c>
      <c r="V33" s="3">
        <v>1</v>
      </c>
      <c r="W33" s="3">
        <v>1</v>
      </c>
      <c r="X33" s="3">
        <v>1</v>
      </c>
      <c r="Y33" s="3">
        <v>1</v>
      </c>
      <c r="Z33" s="3">
        <v>3</v>
      </c>
      <c r="AA33" s="3">
        <v>3</v>
      </c>
      <c r="AB33" s="3">
        <v>2</v>
      </c>
      <c r="AC33" s="3">
        <v>2</v>
      </c>
      <c r="AD33" s="3">
        <v>2</v>
      </c>
      <c r="AE33" s="3">
        <v>2</v>
      </c>
      <c r="AF33" s="3">
        <v>48</v>
      </c>
      <c r="AG33" s="3">
        <v>47</v>
      </c>
      <c r="AH33" s="3">
        <v>49</v>
      </c>
      <c r="AI33" s="3">
        <v>50</v>
      </c>
      <c r="AJ33" s="3">
        <v>52</v>
      </c>
      <c r="AK33" s="3">
        <v>52</v>
      </c>
      <c r="AL33" s="3">
        <v>48</v>
      </c>
      <c r="AM33" s="3">
        <v>47</v>
      </c>
      <c r="AN33" s="3">
        <v>49</v>
      </c>
      <c r="AO33" s="3">
        <v>50</v>
      </c>
      <c r="AP33" s="3">
        <v>52</v>
      </c>
      <c r="AQ33" s="3">
        <v>52</v>
      </c>
      <c r="AR33" s="3"/>
      <c r="AS33" s="3"/>
      <c r="AT33" s="3"/>
      <c r="AU33" s="3"/>
      <c r="AV33" s="3"/>
      <c r="AW33" s="3"/>
      <c r="AX33" s="3"/>
      <c r="AY33" s="3"/>
      <c r="AZ33" s="3"/>
      <c r="BA33" s="3"/>
      <c r="BB33" s="3"/>
      <c r="BC33" s="3"/>
      <c r="BD33" s="3">
        <v>2693</v>
      </c>
      <c r="BE33" s="3"/>
      <c r="BF33" s="3"/>
      <c r="BG33" s="3"/>
      <c r="BH33" s="3"/>
      <c r="BI33" s="3"/>
      <c r="BJ33" s="3">
        <v>2497</v>
      </c>
      <c r="BK33" s="3"/>
      <c r="BL33" s="3"/>
      <c r="BM33" s="3"/>
      <c r="BN33" s="3"/>
      <c r="BO33" s="3"/>
      <c r="BP33" s="3">
        <v>196</v>
      </c>
      <c r="BQ33" s="3"/>
      <c r="BR33" s="3"/>
      <c r="BS33" s="3"/>
      <c r="BT33" s="3"/>
      <c r="BU33" s="3"/>
      <c r="BV33" s="3"/>
      <c r="BW33" s="3"/>
      <c r="BX33" s="3"/>
      <c r="BY33" s="3"/>
      <c r="BZ33" s="3"/>
      <c r="CA33" s="3"/>
    </row>
    <row r="34" spans="1:79" ht="15.75" x14ac:dyDescent="0.3">
      <c r="A34" s="3" t="s">
        <v>27</v>
      </c>
      <c r="B34" s="3">
        <v>255</v>
      </c>
      <c r="C34" s="3">
        <v>249</v>
      </c>
      <c r="D34" s="3">
        <v>265</v>
      </c>
      <c r="E34" s="3">
        <v>233</v>
      </c>
      <c r="F34" s="3">
        <v>243</v>
      </c>
      <c r="G34" s="3">
        <v>227</v>
      </c>
      <c r="H34" s="3">
        <v>6678</v>
      </c>
      <c r="I34" s="3">
        <v>6113</v>
      </c>
      <c r="J34" s="3">
        <v>5997</v>
      </c>
      <c r="K34" s="3">
        <v>5396</v>
      </c>
      <c r="L34" s="3">
        <v>5258</v>
      </c>
      <c r="M34" s="3">
        <v>5021</v>
      </c>
      <c r="N34" s="3"/>
      <c r="O34" s="3"/>
      <c r="P34" s="3"/>
      <c r="Q34" s="3"/>
      <c r="R34" s="3"/>
      <c r="S34" s="3"/>
      <c r="T34" s="3">
        <v>67</v>
      </c>
      <c r="U34" s="3">
        <v>61</v>
      </c>
      <c r="V34" s="3">
        <v>65</v>
      </c>
      <c r="W34" s="3">
        <v>71</v>
      </c>
      <c r="X34" s="3">
        <v>65</v>
      </c>
      <c r="Y34" s="3">
        <v>63</v>
      </c>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row>
    <row r="35" spans="1:79" ht="15.75" x14ac:dyDescent="0.3">
      <c r="A35" s="3" t="s">
        <v>28</v>
      </c>
      <c r="B35" s="3">
        <v>3954</v>
      </c>
      <c r="C35" s="3">
        <v>3695</v>
      </c>
      <c r="D35" s="3">
        <v>3486</v>
      </c>
      <c r="E35" s="3">
        <v>3213</v>
      </c>
      <c r="F35" s="3">
        <v>3161</v>
      </c>
      <c r="G35" s="3">
        <v>2968</v>
      </c>
      <c r="H35" s="3"/>
      <c r="I35" s="3"/>
      <c r="J35" s="3"/>
      <c r="K35" s="3"/>
      <c r="L35" s="3"/>
      <c r="M35" s="3"/>
      <c r="N35" s="3"/>
      <c r="O35" s="3"/>
      <c r="P35" s="3"/>
      <c r="Q35" s="3"/>
      <c r="R35" s="3"/>
      <c r="S35" s="3"/>
      <c r="T35" s="3">
        <v>2</v>
      </c>
      <c r="U35" s="3">
        <v>2</v>
      </c>
      <c r="V35" s="3">
        <v>2</v>
      </c>
      <c r="W35" s="3">
        <v>2</v>
      </c>
      <c r="X35" s="3">
        <v>2</v>
      </c>
      <c r="Y35" s="3">
        <v>2</v>
      </c>
      <c r="Z35" s="3">
        <v>3</v>
      </c>
      <c r="AA35" s="3">
        <v>3</v>
      </c>
      <c r="AB35" s="3">
        <v>3</v>
      </c>
      <c r="AC35" s="3">
        <v>3</v>
      </c>
      <c r="AD35" s="3">
        <v>3</v>
      </c>
      <c r="AE35" s="3">
        <v>3</v>
      </c>
      <c r="AF35" s="3">
        <v>1651</v>
      </c>
      <c r="AG35" s="3">
        <v>1320</v>
      </c>
      <c r="AH35" s="3">
        <v>1381</v>
      </c>
      <c r="AI35" s="3">
        <v>1407</v>
      </c>
      <c r="AJ35" s="3">
        <v>1793</v>
      </c>
      <c r="AK35" s="3">
        <v>1703</v>
      </c>
      <c r="AL35" s="3">
        <v>1025</v>
      </c>
      <c r="AM35" s="3">
        <v>1059</v>
      </c>
      <c r="AN35" s="3">
        <v>1102</v>
      </c>
      <c r="AO35" s="3">
        <v>1124</v>
      </c>
      <c r="AP35" s="3">
        <v>1120</v>
      </c>
      <c r="AQ35" s="3">
        <v>1042</v>
      </c>
      <c r="AR35" s="3">
        <v>585</v>
      </c>
      <c r="AS35" s="3">
        <v>221</v>
      </c>
      <c r="AT35" s="3">
        <v>242</v>
      </c>
      <c r="AU35" s="3">
        <v>246</v>
      </c>
      <c r="AV35" s="3">
        <v>636</v>
      </c>
      <c r="AW35" s="3">
        <v>625</v>
      </c>
      <c r="AX35" s="3">
        <v>41</v>
      </c>
      <c r="AY35" s="3">
        <v>40</v>
      </c>
      <c r="AZ35" s="3">
        <v>37</v>
      </c>
      <c r="BA35" s="3">
        <v>37</v>
      </c>
      <c r="BB35" s="3">
        <v>37</v>
      </c>
      <c r="BC35" s="3">
        <v>36</v>
      </c>
      <c r="BD35" s="3"/>
      <c r="BE35" s="3"/>
      <c r="BF35" s="3"/>
      <c r="BG35" s="3"/>
      <c r="BH35" s="3"/>
      <c r="BI35" s="3"/>
      <c r="BJ35" s="3"/>
      <c r="BK35" s="3"/>
      <c r="BL35" s="3"/>
      <c r="BM35" s="3"/>
      <c r="BN35" s="3"/>
      <c r="BO35" s="3"/>
      <c r="BP35" s="3"/>
      <c r="BQ35" s="3"/>
      <c r="BR35" s="3"/>
      <c r="BS35" s="3"/>
      <c r="BT35" s="3"/>
      <c r="BU35" s="3"/>
      <c r="BV35" s="3"/>
      <c r="BW35" s="3"/>
      <c r="BX35" s="3"/>
      <c r="BY35" s="3"/>
      <c r="BZ35" s="3"/>
      <c r="CA35" s="3"/>
    </row>
    <row r="36" spans="1:79" ht="15.75" x14ac:dyDescent="0.3">
      <c r="A36" s="3" t="s">
        <v>126</v>
      </c>
      <c r="B36" s="3">
        <v>8400</v>
      </c>
      <c r="C36" s="3">
        <v>7200</v>
      </c>
      <c r="D36" s="3">
        <v>6400</v>
      </c>
      <c r="E36" s="3">
        <v>6000</v>
      </c>
      <c r="F36" s="3">
        <v>5200</v>
      </c>
      <c r="G36" s="3">
        <v>4750</v>
      </c>
      <c r="H36" s="3">
        <v>59200</v>
      </c>
      <c r="I36" s="3">
        <v>50800</v>
      </c>
      <c r="J36" s="3">
        <v>48400</v>
      </c>
      <c r="K36" s="3">
        <v>42500</v>
      </c>
      <c r="L36" s="3">
        <v>37000</v>
      </c>
      <c r="M36" s="3">
        <v>34500</v>
      </c>
      <c r="N36" s="3"/>
      <c r="O36" s="3"/>
      <c r="P36" s="3"/>
      <c r="Q36" s="3"/>
      <c r="R36" s="3"/>
      <c r="S36" s="3"/>
      <c r="T36" s="3">
        <v>3</v>
      </c>
      <c r="U36" s="3">
        <v>3</v>
      </c>
      <c r="V36" s="3">
        <v>3</v>
      </c>
      <c r="W36" s="3">
        <v>3</v>
      </c>
      <c r="X36" s="3">
        <v>3</v>
      </c>
      <c r="Y36" s="3">
        <v>3</v>
      </c>
      <c r="Z36" s="3">
        <v>2</v>
      </c>
      <c r="AA36" s="3">
        <v>2</v>
      </c>
      <c r="AB36" s="3">
        <v>2</v>
      </c>
      <c r="AC36" s="3">
        <v>2</v>
      </c>
      <c r="AD36" s="3">
        <v>2</v>
      </c>
      <c r="AE36" s="3">
        <v>2</v>
      </c>
      <c r="AF36" s="3">
        <v>7600</v>
      </c>
      <c r="AG36" s="3">
        <v>7500</v>
      </c>
      <c r="AH36" s="3">
        <v>7400</v>
      </c>
      <c r="AI36" s="3">
        <v>7400</v>
      </c>
      <c r="AJ36" s="3">
        <v>7200</v>
      </c>
      <c r="AK36" s="3">
        <v>7300</v>
      </c>
      <c r="AL36" s="3">
        <v>3700</v>
      </c>
      <c r="AM36" s="3">
        <v>3700</v>
      </c>
      <c r="AN36" s="3">
        <v>3600</v>
      </c>
      <c r="AO36" s="3">
        <v>3600</v>
      </c>
      <c r="AP36" s="3">
        <v>3500</v>
      </c>
      <c r="AQ36" s="3">
        <v>3500</v>
      </c>
      <c r="AR36" s="3">
        <v>3900</v>
      </c>
      <c r="AS36" s="3">
        <v>3800</v>
      </c>
      <c r="AT36" s="3">
        <v>3800</v>
      </c>
      <c r="AU36" s="3">
        <v>3800</v>
      </c>
      <c r="AV36" s="3">
        <v>3700</v>
      </c>
      <c r="AW36" s="3">
        <v>3800</v>
      </c>
      <c r="AX36" s="3"/>
      <c r="AY36" s="3"/>
      <c r="AZ36" s="3"/>
      <c r="BA36" s="3"/>
      <c r="BB36" s="3"/>
      <c r="BC36" s="3"/>
      <c r="BD36" s="3">
        <v>20600</v>
      </c>
      <c r="BE36" s="3"/>
      <c r="BF36" s="3"/>
      <c r="BG36" s="3"/>
      <c r="BH36" s="3"/>
      <c r="BI36" s="3"/>
      <c r="BJ36" s="3">
        <v>20600</v>
      </c>
      <c r="BK36" s="3"/>
      <c r="BL36" s="3"/>
      <c r="BM36" s="3"/>
      <c r="BN36" s="3"/>
      <c r="BO36" s="3"/>
      <c r="BP36" s="3"/>
      <c r="BQ36" s="3"/>
      <c r="BR36" s="3"/>
      <c r="BS36" s="3"/>
      <c r="BT36" s="3"/>
      <c r="BU36" s="3"/>
      <c r="BV36" s="3"/>
      <c r="BW36" s="3"/>
      <c r="BX36" s="3"/>
      <c r="BY36" s="3"/>
      <c r="BZ36" s="3"/>
      <c r="CA36" s="3"/>
    </row>
    <row r="37" spans="1:79" ht="15.75" x14ac:dyDescent="0.3">
      <c r="A37" s="3" t="s">
        <v>29</v>
      </c>
      <c r="B37" s="3">
        <v>800</v>
      </c>
      <c r="C37" s="3">
        <v>720</v>
      </c>
      <c r="D37" s="3">
        <v>770</v>
      </c>
      <c r="E37" s="3">
        <v>830</v>
      </c>
      <c r="F37" s="3">
        <v>880</v>
      </c>
      <c r="G37" s="3">
        <v>910</v>
      </c>
      <c r="H37" s="3">
        <v>31680</v>
      </c>
      <c r="I37" s="3">
        <v>28760</v>
      </c>
      <c r="J37" s="3">
        <v>27460</v>
      </c>
      <c r="K37" s="3">
        <v>27160</v>
      </c>
      <c r="L37" s="3">
        <v>29770</v>
      </c>
      <c r="M37" s="3">
        <v>25900</v>
      </c>
      <c r="N37" s="3"/>
      <c r="O37" s="3"/>
      <c r="P37" s="3"/>
      <c r="Q37" s="3"/>
      <c r="R37" s="3"/>
      <c r="S37" s="3"/>
      <c r="T37" s="3"/>
      <c r="U37" s="3"/>
      <c r="V37" s="3"/>
      <c r="W37" s="3"/>
      <c r="X37" s="3"/>
      <c r="Y37" s="3"/>
      <c r="Z37" s="3"/>
      <c r="AA37" s="3"/>
      <c r="AB37" s="3"/>
      <c r="AC37" s="3"/>
      <c r="AD37" s="3"/>
      <c r="AE37" s="3"/>
      <c r="AF37" s="3">
        <v>345</v>
      </c>
      <c r="AG37" s="3">
        <v>386</v>
      </c>
      <c r="AH37" s="3">
        <v>430</v>
      </c>
      <c r="AI37" s="3">
        <v>461</v>
      </c>
      <c r="AJ37" s="3">
        <v>530</v>
      </c>
      <c r="AK37" s="3">
        <v>556</v>
      </c>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row>
    <row r="38" spans="1:79" ht="15.75" x14ac:dyDescent="0.3">
      <c r="A38" s="3" t="s">
        <v>30</v>
      </c>
      <c r="B38" s="3">
        <v>1234</v>
      </c>
      <c r="C38" s="3">
        <v>867</v>
      </c>
      <c r="D38" s="3">
        <v>562</v>
      </c>
      <c r="E38" s="3"/>
      <c r="F38" s="3"/>
      <c r="G38" s="3"/>
      <c r="H38" s="3">
        <v>3343</v>
      </c>
      <c r="I38" s="3">
        <v>1354</v>
      </c>
      <c r="J38" s="3">
        <v>1298</v>
      </c>
      <c r="K38" s="3"/>
      <c r="L38" s="3"/>
      <c r="M38" s="3"/>
      <c r="N38" s="3">
        <v>2659</v>
      </c>
      <c r="O38" s="3">
        <v>1350</v>
      </c>
      <c r="P38" s="3">
        <v>926</v>
      </c>
      <c r="Q38" s="3"/>
      <c r="R38" s="3"/>
      <c r="S38" s="3"/>
      <c r="T38" s="3">
        <v>2</v>
      </c>
      <c r="U38" s="3">
        <v>1</v>
      </c>
      <c r="V38" s="3">
        <v>1</v>
      </c>
      <c r="W38" s="3"/>
      <c r="X38" s="3"/>
      <c r="Y38" s="3"/>
      <c r="Z38" s="3">
        <v>2</v>
      </c>
      <c r="AA38" s="3">
        <v>1</v>
      </c>
      <c r="AB38" s="3">
        <v>1</v>
      </c>
      <c r="AC38" s="3"/>
      <c r="AD38" s="3"/>
      <c r="AE38" s="3"/>
      <c r="AF38" s="3">
        <v>2614</v>
      </c>
      <c r="AG38" s="3">
        <v>2104</v>
      </c>
      <c r="AH38" s="3">
        <v>1674</v>
      </c>
      <c r="AI38" s="3"/>
      <c r="AJ38" s="3"/>
      <c r="AK38" s="3"/>
      <c r="AL38" s="3">
        <v>2614</v>
      </c>
      <c r="AM38" s="3">
        <v>2104</v>
      </c>
      <c r="AN38" s="3">
        <v>1674</v>
      </c>
      <c r="AO38" s="3"/>
      <c r="AP38" s="3"/>
      <c r="AQ38" s="3"/>
      <c r="AR38" s="3"/>
      <c r="AS38" s="3"/>
      <c r="AT38" s="3"/>
      <c r="AU38" s="3"/>
      <c r="AV38" s="3"/>
      <c r="AW38" s="3"/>
      <c r="AX38" s="3"/>
      <c r="AY38" s="3"/>
      <c r="AZ38" s="3"/>
      <c r="BA38" s="3"/>
      <c r="BB38" s="3"/>
      <c r="BC38" s="3"/>
      <c r="BD38" s="3">
        <v>370</v>
      </c>
      <c r="BE38" s="3"/>
      <c r="BF38" s="3"/>
      <c r="BG38" s="3"/>
      <c r="BH38" s="3"/>
      <c r="BI38" s="3"/>
      <c r="BJ38" s="3">
        <v>370</v>
      </c>
      <c r="BK38" s="3"/>
      <c r="BL38" s="3"/>
      <c r="BM38" s="3"/>
      <c r="BN38" s="3"/>
      <c r="BO38" s="3"/>
      <c r="BP38" s="3"/>
      <c r="BQ38" s="3"/>
      <c r="BR38" s="3"/>
      <c r="BS38" s="3"/>
      <c r="BT38" s="3"/>
      <c r="BU38" s="3"/>
      <c r="BV38" s="3"/>
      <c r="BW38" s="3"/>
      <c r="BX38" s="3"/>
      <c r="BY38" s="3"/>
      <c r="BZ38" s="3"/>
      <c r="CA38" s="3"/>
    </row>
    <row r="39" spans="1:79" ht="15.75" x14ac:dyDescent="0.3">
      <c r="A39" s="3" t="s">
        <v>31</v>
      </c>
      <c r="B39" s="3">
        <v>292</v>
      </c>
      <c r="C39" s="3">
        <v>281</v>
      </c>
      <c r="D39" s="3">
        <v>259</v>
      </c>
      <c r="E39" s="3">
        <v>226</v>
      </c>
      <c r="F39" s="3">
        <v>212</v>
      </c>
      <c r="G39" s="3">
        <v>202</v>
      </c>
      <c r="H39" s="3">
        <v>5737</v>
      </c>
      <c r="I39" s="3">
        <v>5388</v>
      </c>
      <c r="J39" s="3">
        <v>4907</v>
      </c>
      <c r="K39" s="3">
        <v>3639</v>
      </c>
      <c r="L39" s="3">
        <v>2937</v>
      </c>
      <c r="M39" s="3">
        <v>1896</v>
      </c>
      <c r="N39" s="3"/>
      <c r="O39" s="3"/>
      <c r="P39" s="3"/>
      <c r="Q39" s="3"/>
      <c r="R39" s="3"/>
      <c r="S39" s="3"/>
      <c r="T39" s="3"/>
      <c r="U39" s="3"/>
      <c r="V39" s="3"/>
      <c r="W39" s="3"/>
      <c r="X39" s="3"/>
      <c r="Y39" s="3"/>
      <c r="Z39" s="3"/>
      <c r="AA39" s="3"/>
      <c r="AB39" s="3"/>
      <c r="AC39" s="3"/>
      <c r="AD39" s="3"/>
      <c r="AE39" s="3"/>
      <c r="AF39" s="3">
        <v>72</v>
      </c>
      <c r="AG39" s="3">
        <v>71</v>
      </c>
      <c r="AH39" s="3">
        <v>64</v>
      </c>
      <c r="AI39" s="3">
        <v>60</v>
      </c>
      <c r="AJ39" s="3">
        <v>63</v>
      </c>
      <c r="AK39" s="3">
        <v>63</v>
      </c>
      <c r="AL39" s="3">
        <v>72</v>
      </c>
      <c r="AM39" s="3">
        <v>71</v>
      </c>
      <c r="AN39" s="3">
        <v>64</v>
      </c>
      <c r="AO39" s="3">
        <v>60</v>
      </c>
      <c r="AP39" s="3">
        <v>63</v>
      </c>
      <c r="AQ39" s="3">
        <v>63</v>
      </c>
      <c r="AR39" s="3"/>
      <c r="AS39" s="3"/>
      <c r="AT39" s="3"/>
      <c r="AU39" s="3"/>
      <c r="AV39" s="3"/>
      <c r="AW39" s="3"/>
      <c r="AX39" s="3"/>
      <c r="AY39" s="3"/>
      <c r="AZ39" s="3"/>
      <c r="BA39" s="3"/>
      <c r="BB39" s="3"/>
      <c r="BC39" s="3"/>
      <c r="BD39" s="3">
        <v>361</v>
      </c>
      <c r="BE39" s="3">
        <v>438</v>
      </c>
      <c r="BF39" s="3">
        <v>416</v>
      </c>
      <c r="BG39" s="3">
        <v>514</v>
      </c>
      <c r="BH39" s="3">
        <v>428</v>
      </c>
      <c r="BI39" s="3">
        <v>343</v>
      </c>
      <c r="BJ39" s="3"/>
      <c r="BK39" s="3"/>
      <c r="BL39" s="3"/>
      <c r="BM39" s="3"/>
      <c r="BN39" s="3"/>
      <c r="BO39" s="3"/>
      <c r="BP39" s="3"/>
      <c r="BQ39" s="3"/>
      <c r="BR39" s="3"/>
      <c r="BS39" s="3"/>
      <c r="BT39" s="3"/>
      <c r="BU39" s="3"/>
      <c r="BV39" s="3">
        <v>361</v>
      </c>
      <c r="BW39" s="3">
        <v>438</v>
      </c>
      <c r="BX39" s="3">
        <v>416</v>
      </c>
      <c r="BY39" s="3">
        <v>514</v>
      </c>
      <c r="BZ39" s="3">
        <v>428</v>
      </c>
      <c r="CA39" s="3">
        <v>343</v>
      </c>
    </row>
    <row r="40" spans="1:79" ht="15.75" x14ac:dyDescent="0.3">
      <c r="A40" s="3" t="s">
        <v>32</v>
      </c>
      <c r="B40" s="3">
        <v>2040</v>
      </c>
      <c r="C40" s="3">
        <v>2210</v>
      </c>
      <c r="D40" s="3">
        <v>2240</v>
      </c>
      <c r="E40" s="3">
        <v>2270</v>
      </c>
      <c r="F40" s="3">
        <v>2280</v>
      </c>
      <c r="G40" s="3">
        <v>2860</v>
      </c>
      <c r="H40" s="3">
        <v>153373</v>
      </c>
      <c r="I40" s="3">
        <v>156900</v>
      </c>
      <c r="J40" s="3">
        <v>196000</v>
      </c>
      <c r="K40" s="3">
        <v>175000</v>
      </c>
      <c r="L40" s="3">
        <v>190000</v>
      </c>
      <c r="M40" s="3">
        <v>197000</v>
      </c>
      <c r="N40" s="3"/>
      <c r="O40" s="3"/>
      <c r="P40" s="3"/>
      <c r="Q40" s="3"/>
      <c r="R40" s="3"/>
      <c r="S40" s="3"/>
      <c r="T40" s="3"/>
      <c r="U40" s="3">
        <v>2</v>
      </c>
      <c r="V40" s="3">
        <v>2</v>
      </c>
      <c r="W40" s="3">
        <v>2</v>
      </c>
      <c r="X40" s="3">
        <v>1</v>
      </c>
      <c r="Y40" s="3">
        <v>1</v>
      </c>
      <c r="Z40" s="3"/>
      <c r="AA40" s="3"/>
      <c r="AB40" s="3"/>
      <c r="AC40" s="3"/>
      <c r="AD40" s="3"/>
      <c r="AE40" s="3"/>
      <c r="AF40" s="3">
        <v>1108</v>
      </c>
      <c r="AG40" s="3">
        <v>1276</v>
      </c>
      <c r="AH40" s="3">
        <v>1384</v>
      </c>
      <c r="AI40" s="3">
        <v>1487</v>
      </c>
      <c r="AJ40" s="3">
        <v>1529</v>
      </c>
      <c r="AK40" s="3">
        <v>1547</v>
      </c>
      <c r="AL40" s="3">
        <v>1107</v>
      </c>
      <c r="AM40" s="3">
        <v>1275</v>
      </c>
      <c r="AN40" s="3">
        <v>1383</v>
      </c>
      <c r="AO40" s="3">
        <v>1486</v>
      </c>
      <c r="AP40" s="3">
        <v>1528</v>
      </c>
      <c r="AQ40" s="3">
        <v>1546</v>
      </c>
      <c r="AR40" s="3"/>
      <c r="AS40" s="3"/>
      <c r="AT40" s="3"/>
      <c r="AU40" s="3"/>
      <c r="AV40" s="3"/>
      <c r="AW40" s="3"/>
      <c r="AX40" s="3"/>
      <c r="AY40" s="3">
        <v>9</v>
      </c>
      <c r="AZ40" s="3">
        <v>7</v>
      </c>
      <c r="BA40" s="3">
        <v>5</v>
      </c>
      <c r="BB40" s="3">
        <v>5</v>
      </c>
      <c r="BC40" s="3">
        <v>1</v>
      </c>
      <c r="BD40" s="3"/>
      <c r="BE40" s="3"/>
      <c r="BF40" s="3"/>
      <c r="BG40" s="3"/>
      <c r="BH40" s="3"/>
      <c r="BI40" s="3"/>
      <c r="BJ40" s="3"/>
      <c r="BK40" s="3"/>
      <c r="BL40" s="3"/>
      <c r="BM40" s="3"/>
      <c r="BN40" s="3"/>
      <c r="BO40" s="3"/>
      <c r="BP40" s="3"/>
      <c r="BQ40" s="3"/>
      <c r="BR40" s="3"/>
      <c r="BS40" s="3"/>
      <c r="BT40" s="3"/>
      <c r="BU40" s="3"/>
      <c r="BV40" s="3"/>
      <c r="BW40" s="3"/>
      <c r="BX40" s="3"/>
      <c r="BY40" s="3"/>
      <c r="BZ40" s="3"/>
      <c r="CA40" s="3"/>
    </row>
    <row r="41" spans="1:79" ht="15.75" x14ac:dyDescent="0.3">
      <c r="A41" s="3" t="s">
        <v>33</v>
      </c>
      <c r="B41" s="3">
        <v>58640</v>
      </c>
      <c r="C41" s="3">
        <v>71740</v>
      </c>
      <c r="D41" s="3">
        <v>58640</v>
      </c>
      <c r="E41" s="3">
        <v>58540</v>
      </c>
      <c r="F41" s="3">
        <v>58170</v>
      </c>
      <c r="G41" s="3">
        <v>56200</v>
      </c>
      <c r="H41" s="3">
        <v>1479750</v>
      </c>
      <c r="I41" s="3">
        <v>1607500</v>
      </c>
      <c r="J41" s="3">
        <v>1344400</v>
      </c>
      <c r="K41" s="3">
        <v>1400000</v>
      </c>
      <c r="L41" s="3">
        <v>1443700</v>
      </c>
      <c r="M41" s="3">
        <v>1426700</v>
      </c>
      <c r="N41" s="3"/>
      <c r="O41" s="3"/>
      <c r="P41" s="3"/>
      <c r="Q41" s="3"/>
      <c r="R41" s="3"/>
      <c r="S41" s="3"/>
      <c r="T41" s="3">
        <v>1</v>
      </c>
      <c r="U41" s="3">
        <v>1</v>
      </c>
      <c r="V41" s="3">
        <v>1</v>
      </c>
      <c r="W41" s="3">
        <v>1</v>
      </c>
      <c r="X41" s="3">
        <v>1</v>
      </c>
      <c r="Y41" s="3">
        <v>1</v>
      </c>
      <c r="Z41" s="3">
        <v>1</v>
      </c>
      <c r="AA41" s="3">
        <v>1</v>
      </c>
      <c r="AB41" s="3">
        <v>1</v>
      </c>
      <c r="AC41" s="3">
        <v>1</v>
      </c>
      <c r="AD41" s="3">
        <v>1</v>
      </c>
      <c r="AE41" s="3">
        <v>1</v>
      </c>
      <c r="AF41" s="3">
        <v>37182</v>
      </c>
      <c r="AG41" s="3">
        <v>37621</v>
      </c>
      <c r="AH41" s="3">
        <v>37863</v>
      </c>
      <c r="AI41" s="3">
        <v>38026</v>
      </c>
      <c r="AJ41" s="3">
        <v>38171</v>
      </c>
      <c r="AK41" s="3">
        <v>38823</v>
      </c>
      <c r="AL41" s="3">
        <v>37084</v>
      </c>
      <c r="AM41" s="3">
        <v>37523</v>
      </c>
      <c r="AN41" s="3">
        <v>37767</v>
      </c>
      <c r="AO41" s="3">
        <v>37930</v>
      </c>
      <c r="AP41" s="3">
        <v>38075</v>
      </c>
      <c r="AQ41" s="3">
        <v>38727</v>
      </c>
      <c r="AR41" s="3"/>
      <c r="AS41" s="3">
        <v>98</v>
      </c>
      <c r="AT41" s="3">
        <v>96</v>
      </c>
      <c r="AU41" s="3">
        <v>96</v>
      </c>
      <c r="AV41" s="3">
        <v>96</v>
      </c>
      <c r="AW41" s="3">
        <v>96</v>
      </c>
      <c r="AX41" s="3"/>
      <c r="AY41" s="3"/>
      <c r="AZ41" s="3"/>
      <c r="BA41" s="3"/>
      <c r="BB41" s="3"/>
      <c r="BC41" s="3"/>
      <c r="BD41" s="3">
        <v>1266</v>
      </c>
      <c r="BE41" s="3">
        <v>8342</v>
      </c>
      <c r="BF41" s="3">
        <v>6903</v>
      </c>
      <c r="BG41" s="3"/>
      <c r="BH41" s="3"/>
      <c r="BI41" s="3"/>
      <c r="BJ41" s="3">
        <v>4</v>
      </c>
      <c r="BK41" s="3">
        <v>3</v>
      </c>
      <c r="BL41" s="3">
        <v>2</v>
      </c>
      <c r="BM41" s="3"/>
      <c r="BN41" s="3"/>
      <c r="BO41" s="3"/>
      <c r="BP41" s="3"/>
      <c r="BQ41" s="3"/>
      <c r="BR41" s="3"/>
      <c r="BS41" s="3"/>
      <c r="BT41" s="3"/>
      <c r="BU41" s="3"/>
      <c r="BV41" s="3">
        <v>12362</v>
      </c>
      <c r="BW41" s="3">
        <v>8342</v>
      </c>
      <c r="BX41" s="3">
        <v>6901</v>
      </c>
      <c r="BY41" s="3"/>
      <c r="BZ41" s="3"/>
      <c r="CA41" s="3"/>
    </row>
    <row r="42" spans="1:79" ht="15.75" x14ac:dyDescent="0.3">
      <c r="A42" s="3" t="s">
        <v>34</v>
      </c>
      <c r="B42" s="3">
        <v>2124</v>
      </c>
      <c r="C42" s="3">
        <v>2192</v>
      </c>
      <c r="D42" s="3">
        <v>2065</v>
      </c>
      <c r="E42" s="3">
        <v>1933</v>
      </c>
      <c r="F42" s="3">
        <v>1568</v>
      </c>
      <c r="G42" s="3">
        <v>1500</v>
      </c>
      <c r="H42" s="3">
        <v>22233</v>
      </c>
      <c r="I42" s="3">
        <v>17108</v>
      </c>
      <c r="J42" s="3">
        <v>13565</v>
      </c>
      <c r="K42" s="3">
        <v>11119</v>
      </c>
      <c r="L42" s="3">
        <v>8914</v>
      </c>
      <c r="M42" s="3">
        <v>7164</v>
      </c>
      <c r="N42" s="3"/>
      <c r="O42" s="3"/>
      <c r="P42" s="3"/>
      <c r="Q42" s="3"/>
      <c r="R42" s="3"/>
      <c r="S42" s="3"/>
      <c r="T42" s="3">
        <v>8</v>
      </c>
      <c r="U42" s="3">
        <v>9</v>
      </c>
      <c r="V42" s="3">
        <v>7</v>
      </c>
      <c r="W42" s="3">
        <v>6</v>
      </c>
      <c r="X42" s="3">
        <v>6</v>
      </c>
      <c r="Y42" s="3">
        <v>6</v>
      </c>
      <c r="Z42" s="3">
        <v>8</v>
      </c>
      <c r="AA42" s="3">
        <v>9</v>
      </c>
      <c r="AB42" s="3">
        <v>7</v>
      </c>
      <c r="AC42" s="3">
        <v>6</v>
      </c>
      <c r="AD42" s="3">
        <v>6</v>
      </c>
      <c r="AE42" s="3">
        <v>6</v>
      </c>
      <c r="AF42" s="3">
        <v>17569</v>
      </c>
      <c r="AG42" s="3">
        <v>16781</v>
      </c>
      <c r="AH42" s="3">
        <v>13947</v>
      </c>
      <c r="AI42" s="3">
        <v>833</v>
      </c>
      <c r="AJ42" s="3">
        <v>708</v>
      </c>
      <c r="AK42" s="3">
        <v>641</v>
      </c>
      <c r="AL42" s="3">
        <v>952</v>
      </c>
      <c r="AM42" s="3">
        <v>964</v>
      </c>
      <c r="AN42" s="3">
        <v>903</v>
      </c>
      <c r="AO42" s="3">
        <v>833</v>
      </c>
      <c r="AP42" s="3">
        <v>708</v>
      </c>
      <c r="AQ42" s="3">
        <v>641</v>
      </c>
      <c r="AR42" s="3"/>
      <c r="AS42" s="3"/>
      <c r="AT42" s="3"/>
      <c r="AU42" s="3"/>
      <c r="AV42" s="3"/>
      <c r="AW42" s="3"/>
      <c r="AX42" s="3">
        <v>16617</v>
      </c>
      <c r="AY42" s="3">
        <v>15817</v>
      </c>
      <c r="AZ42" s="3">
        <v>13044</v>
      </c>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row>
    <row r="43" spans="1:79" ht="15.75" x14ac:dyDescent="0.3">
      <c r="A43" s="3" t="s">
        <v>35</v>
      </c>
      <c r="B43" s="3">
        <v>57870</v>
      </c>
      <c r="C43" s="3">
        <v>57740</v>
      </c>
      <c r="D43" s="3">
        <v>56035</v>
      </c>
      <c r="E43" s="3">
        <v>56025</v>
      </c>
      <c r="F43" s="3">
        <v>56409</v>
      </c>
      <c r="G43" s="3">
        <v>56104</v>
      </c>
      <c r="H43" s="3">
        <v>784200</v>
      </c>
      <c r="I43" s="3">
        <v>766370</v>
      </c>
      <c r="J43" s="3">
        <v>743624</v>
      </c>
      <c r="K43" s="3">
        <v>720000</v>
      </c>
      <c r="L43" s="3">
        <v>710912</v>
      </c>
      <c r="M43" s="3">
        <v>678180</v>
      </c>
      <c r="N43" s="3"/>
      <c r="O43" s="3"/>
      <c r="P43" s="3"/>
      <c r="Q43" s="3"/>
      <c r="R43" s="3"/>
      <c r="S43" s="3"/>
      <c r="T43" s="3">
        <v>4</v>
      </c>
      <c r="U43" s="3">
        <v>4</v>
      </c>
      <c r="V43" s="3">
        <v>4</v>
      </c>
      <c r="W43" s="3">
        <v>4</v>
      </c>
      <c r="X43" s="3">
        <v>4</v>
      </c>
      <c r="Y43" s="3">
        <v>4</v>
      </c>
      <c r="Z43" s="3">
        <v>19</v>
      </c>
      <c r="AA43" s="3"/>
      <c r="AB43" s="3"/>
      <c r="AC43" s="3"/>
      <c r="AD43" s="3">
        <v>20</v>
      </c>
      <c r="AE43" s="3"/>
      <c r="AF43" s="3">
        <v>36326</v>
      </c>
      <c r="AG43" s="3">
        <v>37131</v>
      </c>
      <c r="AH43" s="3">
        <v>38062</v>
      </c>
      <c r="AI43" s="3">
        <v>38173</v>
      </c>
      <c r="AJ43" s="3">
        <v>39643</v>
      </c>
      <c r="AK43" s="3">
        <v>40130</v>
      </c>
      <c r="AL43" s="3">
        <v>36291</v>
      </c>
      <c r="AM43" s="3">
        <v>37090</v>
      </c>
      <c r="AN43" s="3">
        <v>38021</v>
      </c>
      <c r="AO43" s="3">
        <v>38132</v>
      </c>
      <c r="AP43" s="3">
        <v>39596</v>
      </c>
      <c r="AQ43" s="3">
        <v>40083</v>
      </c>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row>
    <row r="44" spans="1:79" ht="15.75" x14ac:dyDescent="0.3">
      <c r="A44" s="3" t="s">
        <v>36</v>
      </c>
      <c r="B44" s="3">
        <v>6982</v>
      </c>
      <c r="C44" s="3">
        <v>6930</v>
      </c>
      <c r="D44" s="3">
        <v>7240</v>
      </c>
      <c r="E44" s="3">
        <v>8320</v>
      </c>
      <c r="F44" s="3">
        <v>8550</v>
      </c>
      <c r="G44" s="3">
        <v>8650</v>
      </c>
      <c r="H44" s="3">
        <v>219070</v>
      </c>
      <c r="I44" s="3">
        <v>194800</v>
      </c>
      <c r="J44" s="3">
        <v>279160</v>
      </c>
      <c r="K44" s="3">
        <v>321190</v>
      </c>
      <c r="L44" s="3">
        <v>361870</v>
      </c>
      <c r="M44" s="3">
        <v>412900</v>
      </c>
      <c r="N44" s="3"/>
      <c r="O44" s="3"/>
      <c r="P44" s="3"/>
      <c r="Q44" s="3"/>
      <c r="R44" s="3"/>
      <c r="S44" s="3"/>
      <c r="T44" s="3"/>
      <c r="U44" s="3"/>
      <c r="V44" s="3"/>
      <c r="W44" s="3"/>
      <c r="X44" s="3"/>
      <c r="Y44" s="3"/>
      <c r="Z44" s="3"/>
      <c r="AA44" s="3"/>
      <c r="AB44" s="3"/>
      <c r="AC44" s="3"/>
      <c r="AD44" s="3"/>
      <c r="AE44" s="3"/>
      <c r="AF44" s="3">
        <v>2562</v>
      </c>
      <c r="AG44" s="3">
        <v>2721</v>
      </c>
      <c r="AH44" s="3">
        <v>3125</v>
      </c>
      <c r="AI44" s="3">
        <v>3646</v>
      </c>
      <c r="AJ44" s="3">
        <v>3862</v>
      </c>
      <c r="AK44" s="3">
        <v>4023</v>
      </c>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row>
    <row r="45" spans="1:79" ht="15.75" x14ac:dyDescent="0.3">
      <c r="A45" s="3" t="s">
        <v>37</v>
      </c>
      <c r="B45" s="3">
        <v>3581</v>
      </c>
      <c r="C45" s="3">
        <v>3407</v>
      </c>
      <c r="D45" s="3">
        <v>3120</v>
      </c>
      <c r="E45" s="3"/>
      <c r="F45" s="3"/>
      <c r="G45" s="3"/>
      <c r="H45" s="3"/>
      <c r="I45" s="3"/>
      <c r="J45" s="3"/>
      <c r="K45" s="3"/>
      <c r="L45" s="3"/>
      <c r="M45" s="3"/>
      <c r="N45" s="3"/>
      <c r="O45" s="3"/>
      <c r="P45" s="3"/>
      <c r="Q45" s="3"/>
      <c r="R45" s="3"/>
      <c r="S45" s="3"/>
      <c r="T45" s="3">
        <v>3</v>
      </c>
      <c r="U45" s="3">
        <v>3</v>
      </c>
      <c r="V45" s="3">
        <v>3</v>
      </c>
      <c r="W45" s="3">
        <v>3</v>
      </c>
      <c r="X45" s="3">
        <v>3</v>
      </c>
      <c r="Y45" s="3">
        <v>3</v>
      </c>
      <c r="Z45" s="3"/>
      <c r="AA45" s="3"/>
      <c r="AB45" s="3"/>
      <c r="AC45" s="3"/>
      <c r="AD45" s="3"/>
      <c r="AE45" s="3"/>
      <c r="AF45" s="3">
        <v>3564</v>
      </c>
      <c r="AG45" s="3">
        <v>3474</v>
      </c>
      <c r="AH45" s="3">
        <v>3395</v>
      </c>
      <c r="AI45" s="3">
        <v>3271</v>
      </c>
      <c r="AJ45" s="3">
        <v>3125</v>
      </c>
      <c r="AK45" s="3">
        <v>2979</v>
      </c>
      <c r="AL45" s="3">
        <v>3564</v>
      </c>
      <c r="AM45" s="3">
        <v>3474</v>
      </c>
      <c r="AN45" s="3">
        <v>3395</v>
      </c>
      <c r="AO45" s="3">
        <v>3271</v>
      </c>
      <c r="AP45" s="3">
        <v>3125</v>
      </c>
      <c r="AQ45" s="3">
        <v>2979</v>
      </c>
      <c r="AR45" s="3"/>
      <c r="AS45" s="3"/>
      <c r="AT45" s="3"/>
      <c r="AU45" s="3"/>
      <c r="AV45" s="3"/>
      <c r="AW45" s="3"/>
      <c r="AX45" s="3"/>
      <c r="AY45" s="3"/>
      <c r="AZ45" s="3"/>
      <c r="BA45" s="3"/>
      <c r="BB45" s="3"/>
      <c r="BC45" s="3"/>
      <c r="BD45" s="3">
        <v>7283</v>
      </c>
      <c r="BE45" s="3">
        <v>6797</v>
      </c>
      <c r="BF45" s="3">
        <v>5955</v>
      </c>
      <c r="BG45" s="3">
        <v>5173</v>
      </c>
      <c r="BH45" s="3">
        <v>4010</v>
      </c>
      <c r="BI45" s="3"/>
      <c r="BJ45" s="3">
        <v>7283</v>
      </c>
      <c r="BK45" s="3">
        <v>6797</v>
      </c>
      <c r="BL45" s="3">
        <v>5955</v>
      </c>
      <c r="BM45" s="3">
        <v>5173</v>
      </c>
      <c r="BN45" s="3">
        <v>4010</v>
      </c>
      <c r="BO45" s="3"/>
      <c r="BP45" s="3"/>
      <c r="BQ45" s="3"/>
      <c r="BR45" s="3"/>
      <c r="BS45" s="3"/>
      <c r="BT45" s="3"/>
      <c r="BU45" s="3"/>
      <c r="BV45" s="3"/>
      <c r="BW45" s="3"/>
      <c r="BX45" s="3"/>
      <c r="BY45" s="3"/>
      <c r="BZ45" s="3"/>
      <c r="CA45" s="3"/>
    </row>
    <row r="46" spans="1:79" ht="15.75" x14ac:dyDescent="0.3">
      <c r="A46" s="3" t="s">
        <v>38</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row>
    <row r="47" spans="1:79" ht="15.75" x14ac:dyDescent="0.3">
      <c r="A47" s="3" t="s">
        <v>39</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row>
    <row r="48" spans="1:79" ht="15.75" x14ac:dyDescent="0.3">
      <c r="A48" s="3" t="s">
        <v>40</v>
      </c>
      <c r="B48" s="3">
        <v>1404</v>
      </c>
      <c r="C48" s="3">
        <v>1328</v>
      </c>
      <c r="D48" s="3">
        <v>1303</v>
      </c>
      <c r="E48" s="3">
        <v>1205</v>
      </c>
      <c r="F48" s="3">
        <v>1144</v>
      </c>
      <c r="G48" s="3"/>
      <c r="H48" s="3"/>
      <c r="I48" s="3"/>
      <c r="J48" s="3"/>
      <c r="K48" s="3"/>
      <c r="L48" s="3"/>
      <c r="M48" s="3"/>
      <c r="N48" s="3"/>
      <c r="O48" s="3"/>
      <c r="P48" s="3"/>
      <c r="Q48" s="3"/>
      <c r="R48" s="3"/>
      <c r="S48" s="3"/>
      <c r="T48" s="3">
        <v>7</v>
      </c>
      <c r="U48" s="3">
        <v>8</v>
      </c>
      <c r="V48" s="3">
        <v>8</v>
      </c>
      <c r="W48" s="3">
        <v>7</v>
      </c>
      <c r="X48" s="3">
        <v>7</v>
      </c>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v>870</v>
      </c>
      <c r="BE48" s="3">
        <v>630</v>
      </c>
      <c r="BF48" s="3"/>
      <c r="BG48" s="3"/>
      <c r="BH48" s="3"/>
      <c r="BI48" s="3"/>
      <c r="BJ48" s="3">
        <v>870</v>
      </c>
      <c r="BK48" s="3">
        <v>630</v>
      </c>
      <c r="BL48" s="3"/>
      <c r="BM48" s="3"/>
      <c r="BN48" s="3"/>
      <c r="BO48" s="3"/>
      <c r="BP48" s="3"/>
      <c r="BQ48" s="3"/>
      <c r="BR48" s="3"/>
      <c r="BS48" s="3"/>
      <c r="BT48" s="3"/>
      <c r="BU48" s="3"/>
      <c r="BV48" s="3"/>
      <c r="BW48" s="3"/>
      <c r="BX48" s="3"/>
      <c r="BY48" s="3"/>
      <c r="BZ48" s="3"/>
      <c r="CA48" s="3"/>
    </row>
    <row r="49" spans="1:79" ht="15.75" x14ac:dyDescent="0.3">
      <c r="A49" s="3" t="s">
        <v>114</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v>1526</v>
      </c>
      <c r="AM49" s="3">
        <v>1578</v>
      </c>
      <c r="AN49" s="3">
        <v>1585</v>
      </c>
      <c r="AO49" s="3">
        <v>1604</v>
      </c>
      <c r="AP49" s="3">
        <v>1620</v>
      </c>
      <c r="AQ49" s="3">
        <v>1606</v>
      </c>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row>
    <row r="50" spans="1:79" ht="15.75" x14ac:dyDescent="0.3">
      <c r="A50" s="3" t="s">
        <v>41</v>
      </c>
      <c r="B50" s="3">
        <v>4821</v>
      </c>
      <c r="C50" s="3">
        <v>4880</v>
      </c>
      <c r="D50" s="3">
        <v>4830</v>
      </c>
      <c r="E50" s="3">
        <v>4785</v>
      </c>
      <c r="F50" s="3">
        <v>4907</v>
      </c>
      <c r="G50" s="3">
        <v>4827</v>
      </c>
      <c r="H50" s="3">
        <v>111720</v>
      </c>
      <c r="I50" s="3">
        <v>104900</v>
      </c>
      <c r="J50" s="3">
        <v>908000</v>
      </c>
      <c r="K50" s="3">
        <v>85540</v>
      </c>
      <c r="L50" s="3">
        <v>84680</v>
      </c>
      <c r="M50" s="3">
        <v>78440</v>
      </c>
      <c r="N50" s="3">
        <v>92922</v>
      </c>
      <c r="O50" s="3">
        <v>84538</v>
      </c>
      <c r="P50" s="3">
        <v>80353</v>
      </c>
      <c r="Q50" s="3">
        <v>72446</v>
      </c>
      <c r="R50" s="3">
        <v>66407</v>
      </c>
      <c r="S50" s="3">
        <v>61485</v>
      </c>
      <c r="T50" s="3"/>
      <c r="U50" s="3"/>
      <c r="V50" s="3"/>
      <c r="W50" s="3"/>
      <c r="X50" s="3"/>
      <c r="Y50" s="3"/>
      <c r="Z50" s="3"/>
      <c r="AA50" s="3"/>
      <c r="AB50" s="3"/>
      <c r="AC50" s="3"/>
      <c r="AD50" s="3"/>
      <c r="AE50" s="3"/>
      <c r="AF50" s="3">
        <v>6112</v>
      </c>
      <c r="AG50" s="3">
        <v>6335</v>
      </c>
      <c r="AH50" s="3">
        <v>6420</v>
      </c>
      <c r="AI50" s="3">
        <v>6507</v>
      </c>
      <c r="AJ50" s="3">
        <v>6807</v>
      </c>
      <c r="AK50" s="3">
        <v>6870</v>
      </c>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row>
    <row r="51" spans="1:79" ht="15.75" x14ac:dyDescent="0.3">
      <c r="A51" s="3" t="s">
        <v>42</v>
      </c>
      <c r="B51" s="3">
        <v>189000</v>
      </c>
      <c r="C51" s="3">
        <v>162000</v>
      </c>
      <c r="D51" s="3">
        <v>114000</v>
      </c>
      <c r="E51" s="3">
        <v>96000</v>
      </c>
      <c r="F51" s="3">
        <v>75000</v>
      </c>
      <c r="G51" s="3">
        <v>60153</v>
      </c>
      <c r="H51" s="3">
        <v>1127000</v>
      </c>
      <c r="I51" s="3">
        <v>1066000</v>
      </c>
      <c r="J51" s="3">
        <v>854000</v>
      </c>
      <c r="K51" s="3">
        <v>661000</v>
      </c>
      <c r="L51" s="3">
        <v>589000</v>
      </c>
      <c r="M51" s="3">
        <v>485456</v>
      </c>
      <c r="N51" s="3">
        <v>1020000</v>
      </c>
      <c r="O51" s="3">
        <v>930000</v>
      </c>
      <c r="P51" s="3">
        <v>770000</v>
      </c>
      <c r="Q51" s="3">
        <v>610000</v>
      </c>
      <c r="R51" s="3">
        <v>600000</v>
      </c>
      <c r="S51" s="3"/>
      <c r="T51" s="3">
        <v>7</v>
      </c>
      <c r="U51" s="3">
        <v>7</v>
      </c>
      <c r="V51" s="3">
        <v>7</v>
      </c>
      <c r="W51" s="3">
        <v>7</v>
      </c>
      <c r="X51" s="3">
        <v>7</v>
      </c>
      <c r="Y51" s="3">
        <v>7</v>
      </c>
      <c r="Z51" s="3">
        <v>5</v>
      </c>
      <c r="AA51" s="3">
        <v>5</v>
      </c>
      <c r="AB51" s="3">
        <v>5</v>
      </c>
      <c r="AC51" s="3">
        <v>4</v>
      </c>
      <c r="AD51" s="3">
        <v>4</v>
      </c>
      <c r="AE51" s="3"/>
      <c r="AF51" s="3">
        <v>866917</v>
      </c>
      <c r="AG51" s="3">
        <v>776869</v>
      </c>
      <c r="AH51" s="3">
        <v>605060</v>
      </c>
      <c r="AI51" s="3">
        <v>425555</v>
      </c>
      <c r="AJ51" s="3">
        <v>356930</v>
      </c>
      <c r="AK51" s="3">
        <v>99897</v>
      </c>
      <c r="AL51" s="3">
        <v>144630</v>
      </c>
      <c r="AM51" s="3">
        <v>136283</v>
      </c>
      <c r="AN51" s="3">
        <v>128193</v>
      </c>
      <c r="AO51" s="3">
        <v>122092</v>
      </c>
      <c r="AP51" s="3">
        <v>107645</v>
      </c>
      <c r="AQ51" s="3">
        <v>99897</v>
      </c>
      <c r="AR51" s="3"/>
      <c r="AS51" s="3"/>
      <c r="AT51" s="3"/>
      <c r="AU51" s="3"/>
      <c r="AV51" s="3"/>
      <c r="AW51" s="3"/>
      <c r="AX51" s="3"/>
      <c r="AY51" s="3"/>
      <c r="AZ51" s="3"/>
      <c r="BA51" s="3"/>
      <c r="BB51" s="3"/>
      <c r="BC51" s="3"/>
      <c r="BD51" s="3">
        <v>248443</v>
      </c>
      <c r="BE51" s="3">
        <v>194772</v>
      </c>
      <c r="BF51" s="3">
        <v>116548</v>
      </c>
      <c r="BG51" s="3">
        <v>60993</v>
      </c>
      <c r="BH51" s="3">
        <v>34532</v>
      </c>
      <c r="BI51" s="3"/>
      <c r="BJ51" s="3">
        <v>248443</v>
      </c>
      <c r="BK51" s="3">
        <v>194772</v>
      </c>
      <c r="BL51" s="3">
        <v>116548</v>
      </c>
      <c r="BM51" s="3">
        <v>60993</v>
      </c>
      <c r="BN51" s="3">
        <v>34532</v>
      </c>
      <c r="BO51" s="3"/>
      <c r="BP51" s="3"/>
      <c r="BQ51" s="3"/>
      <c r="BR51" s="3"/>
      <c r="BS51" s="3"/>
      <c r="BT51" s="3"/>
      <c r="BU51" s="3"/>
      <c r="BV51" s="3">
        <v>722287</v>
      </c>
      <c r="BW51" s="3">
        <v>640586</v>
      </c>
      <c r="BX51" s="3">
        <v>476867</v>
      </c>
      <c r="BY51" s="3">
        <v>303463</v>
      </c>
      <c r="BZ51" s="3">
        <v>249285</v>
      </c>
      <c r="CA51" s="3"/>
    </row>
    <row r="52" spans="1:79" ht="15.75" x14ac:dyDescent="0.3">
      <c r="A52" s="3" t="s">
        <v>43</v>
      </c>
      <c r="B52" s="3">
        <v>99286</v>
      </c>
      <c r="C52" s="3">
        <v>90678</v>
      </c>
      <c r="D52" s="3">
        <v>76136</v>
      </c>
      <c r="E52" s="3">
        <v>63075</v>
      </c>
      <c r="F52" s="3"/>
      <c r="G52" s="3"/>
      <c r="H52" s="3">
        <v>1005193</v>
      </c>
      <c r="I52" s="3">
        <v>842651</v>
      </c>
      <c r="J52" s="3">
        <v>634729</v>
      </c>
      <c r="K52" s="3">
        <v>357513</v>
      </c>
      <c r="L52" s="3"/>
      <c r="M52" s="3"/>
      <c r="N52" s="3"/>
      <c r="O52" s="3"/>
      <c r="P52" s="3"/>
      <c r="Q52" s="3"/>
      <c r="R52" s="3"/>
      <c r="S52" s="3"/>
      <c r="T52" s="3"/>
      <c r="U52" s="3"/>
      <c r="V52" s="3"/>
      <c r="W52" s="3"/>
      <c r="X52" s="3"/>
      <c r="Y52" s="3"/>
      <c r="Z52" s="3"/>
      <c r="AA52" s="3"/>
      <c r="AB52" s="3"/>
      <c r="AC52" s="3"/>
      <c r="AD52" s="3"/>
      <c r="AE52" s="3"/>
      <c r="AF52" s="3">
        <v>28935</v>
      </c>
      <c r="AG52" s="3">
        <v>27926</v>
      </c>
      <c r="AH52" s="3">
        <v>26586</v>
      </c>
      <c r="AI52" s="3">
        <v>25017</v>
      </c>
      <c r="AJ52" s="3"/>
      <c r="AK52" s="3"/>
      <c r="AL52" s="3">
        <v>28935</v>
      </c>
      <c r="AM52" s="3">
        <v>27926</v>
      </c>
      <c r="AN52" s="3">
        <v>26586</v>
      </c>
      <c r="AO52" s="3">
        <v>25017</v>
      </c>
      <c r="AP52" s="3"/>
      <c r="AQ52" s="3"/>
      <c r="AR52" s="3"/>
      <c r="AS52" s="3"/>
      <c r="AT52" s="3"/>
      <c r="AU52" s="3"/>
      <c r="AV52" s="3"/>
      <c r="AW52" s="3"/>
      <c r="AX52" s="3"/>
      <c r="AY52" s="3"/>
      <c r="AZ52" s="3"/>
      <c r="BA52" s="3"/>
      <c r="BB52" s="3"/>
      <c r="BC52" s="3"/>
      <c r="BD52" s="3">
        <v>130450</v>
      </c>
      <c r="BE52" s="3"/>
      <c r="BF52" s="3"/>
      <c r="BG52" s="3"/>
      <c r="BH52" s="3"/>
      <c r="BI52" s="3"/>
      <c r="BJ52" s="3"/>
      <c r="BK52" s="3"/>
      <c r="BL52" s="3"/>
      <c r="BM52" s="3"/>
      <c r="BN52" s="3"/>
      <c r="BO52" s="3"/>
      <c r="BP52" s="3"/>
      <c r="BQ52" s="3"/>
      <c r="BR52" s="3"/>
      <c r="BS52" s="3"/>
      <c r="BT52" s="3"/>
      <c r="BU52" s="3"/>
      <c r="BV52" s="3">
        <v>130450</v>
      </c>
      <c r="BW52" s="3"/>
      <c r="BX52" s="3"/>
      <c r="BY52" s="3"/>
      <c r="BZ52" s="3"/>
      <c r="CA52" s="3"/>
    </row>
    <row r="53" spans="1:79" ht="15.75" x14ac:dyDescent="0.3">
      <c r="A53" s="3" t="s">
        <v>44</v>
      </c>
      <c r="B53" s="3">
        <v>402</v>
      </c>
      <c r="C53" s="3">
        <v>333</v>
      </c>
      <c r="D53" s="3">
        <v>298</v>
      </c>
      <c r="E53" s="3">
        <v>410</v>
      </c>
      <c r="F53" s="3">
        <v>392</v>
      </c>
      <c r="G53" s="3">
        <v>385</v>
      </c>
      <c r="H53" s="3">
        <v>706</v>
      </c>
      <c r="I53" s="3">
        <v>566</v>
      </c>
      <c r="J53" s="3">
        <v>4887</v>
      </c>
      <c r="K53" s="3">
        <v>950</v>
      </c>
      <c r="L53" s="3">
        <v>948</v>
      </c>
      <c r="M53" s="3">
        <v>255</v>
      </c>
      <c r="N53" s="3"/>
      <c r="O53" s="3"/>
      <c r="P53" s="3"/>
      <c r="Q53" s="3"/>
      <c r="R53" s="3"/>
      <c r="S53" s="3"/>
      <c r="T53" s="3">
        <v>20</v>
      </c>
      <c r="U53" s="3">
        <v>18</v>
      </c>
      <c r="V53" s="3">
        <v>15</v>
      </c>
      <c r="W53" s="3">
        <v>15</v>
      </c>
      <c r="X53" s="3">
        <v>7</v>
      </c>
      <c r="Y53" s="3">
        <v>7</v>
      </c>
      <c r="Z53" s="3">
        <v>26</v>
      </c>
      <c r="AA53" s="3">
        <v>15</v>
      </c>
      <c r="AB53" s="3">
        <v>6</v>
      </c>
      <c r="AC53" s="3">
        <v>6</v>
      </c>
      <c r="AD53" s="3">
        <v>2</v>
      </c>
      <c r="AE53" s="3">
        <v>2</v>
      </c>
      <c r="AF53" s="3">
        <v>990</v>
      </c>
      <c r="AG53" s="3">
        <v>1034</v>
      </c>
      <c r="AH53" s="3">
        <v>1014</v>
      </c>
      <c r="AI53" s="3">
        <v>992</v>
      </c>
      <c r="AJ53" s="3">
        <v>875</v>
      </c>
      <c r="AK53" s="3">
        <v>870</v>
      </c>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row>
    <row r="54" spans="1:79" ht="15.75" x14ac:dyDescent="0.3">
      <c r="A54" s="3" t="s">
        <v>45</v>
      </c>
      <c r="B54" s="3">
        <v>2640</v>
      </c>
      <c r="C54" s="3">
        <v>2650</v>
      </c>
      <c r="D54" s="3">
        <v>3070</v>
      </c>
      <c r="E54" s="3">
        <v>3060</v>
      </c>
      <c r="F54" s="3">
        <v>3190</v>
      </c>
      <c r="G54" s="3">
        <v>3270</v>
      </c>
      <c r="H54" s="3">
        <v>38680</v>
      </c>
      <c r="I54" s="3">
        <v>40760</v>
      </c>
      <c r="J54" s="3">
        <v>154160</v>
      </c>
      <c r="K54" s="3">
        <v>152140</v>
      </c>
      <c r="L54" s="3">
        <v>153110</v>
      </c>
      <c r="M54" s="3">
        <v>80000</v>
      </c>
      <c r="N54" s="3"/>
      <c r="O54" s="3"/>
      <c r="P54" s="3"/>
      <c r="Q54" s="3"/>
      <c r="R54" s="3"/>
      <c r="S54" s="3"/>
      <c r="T54" s="3"/>
      <c r="U54" s="3">
        <v>1</v>
      </c>
      <c r="V54" s="3">
        <v>1</v>
      </c>
      <c r="W54" s="3">
        <v>1</v>
      </c>
      <c r="X54" s="3">
        <v>1</v>
      </c>
      <c r="Y54" s="3">
        <v>1</v>
      </c>
      <c r="Z54" s="3"/>
      <c r="AA54" s="3"/>
      <c r="AB54" s="3"/>
      <c r="AC54" s="3"/>
      <c r="AD54" s="3"/>
      <c r="AE54" s="3"/>
      <c r="AF54" s="3">
        <v>1195</v>
      </c>
      <c r="AG54" s="3">
        <v>1883</v>
      </c>
      <c r="AH54" s="3">
        <v>2567</v>
      </c>
      <c r="AI54" s="3">
        <v>2602</v>
      </c>
      <c r="AJ54" s="3">
        <v>2750</v>
      </c>
      <c r="AK54" s="3">
        <v>2006</v>
      </c>
      <c r="AL54" s="3"/>
      <c r="AM54" s="3">
        <v>745</v>
      </c>
      <c r="AN54" s="3">
        <v>1415</v>
      </c>
      <c r="AO54" s="3">
        <v>1450</v>
      </c>
      <c r="AP54" s="3">
        <v>1597</v>
      </c>
      <c r="AQ54" s="3">
        <v>1006</v>
      </c>
      <c r="AR54" s="3"/>
      <c r="AS54" s="3"/>
      <c r="AT54" s="3"/>
      <c r="AU54" s="3"/>
      <c r="AV54" s="3"/>
      <c r="AW54" s="3"/>
      <c r="AX54" s="3"/>
      <c r="AY54" s="3">
        <v>1138</v>
      </c>
      <c r="AZ54" s="3">
        <v>1152</v>
      </c>
      <c r="BA54" s="3">
        <v>1152</v>
      </c>
      <c r="BB54" s="3">
        <v>1153</v>
      </c>
      <c r="BC54" s="3">
        <v>1000</v>
      </c>
      <c r="BD54" s="3"/>
      <c r="BE54" s="3"/>
      <c r="BF54" s="3"/>
      <c r="BG54" s="3"/>
      <c r="BH54" s="3"/>
      <c r="BI54" s="3"/>
      <c r="BJ54" s="3"/>
      <c r="BK54" s="3"/>
      <c r="BL54" s="3"/>
      <c r="BM54" s="3"/>
      <c r="BN54" s="3"/>
      <c r="BO54" s="3"/>
      <c r="BP54" s="3"/>
      <c r="BQ54" s="3"/>
      <c r="BR54" s="3"/>
      <c r="BS54" s="3"/>
      <c r="BT54" s="3"/>
      <c r="BU54" s="3"/>
      <c r="BV54" s="3"/>
      <c r="BW54" s="3"/>
      <c r="BX54" s="3"/>
      <c r="BY54" s="3"/>
      <c r="BZ54" s="3"/>
      <c r="CA54" s="3"/>
    </row>
    <row r="55" spans="1:79" ht="15.75" x14ac:dyDescent="0.3">
      <c r="A55" s="3" t="s">
        <v>46</v>
      </c>
      <c r="B55" s="3">
        <v>7242</v>
      </c>
      <c r="C55" s="3">
        <v>7242</v>
      </c>
      <c r="D55" s="3">
        <v>7147</v>
      </c>
      <c r="E55" s="3">
        <v>6671</v>
      </c>
      <c r="F55" s="3">
        <v>6269</v>
      </c>
      <c r="G55" s="3">
        <v>5944</v>
      </c>
      <c r="H55" s="3">
        <v>141615</v>
      </c>
      <c r="I55" s="3">
        <v>133985</v>
      </c>
      <c r="J55" s="3">
        <v>123928</v>
      </c>
      <c r="K55" s="3">
        <v>117223</v>
      </c>
      <c r="L55" s="3">
        <v>111461</v>
      </c>
      <c r="M55" s="3">
        <v>108576</v>
      </c>
      <c r="N55" s="3"/>
      <c r="O55" s="3"/>
      <c r="P55" s="3"/>
      <c r="Q55" s="3"/>
      <c r="R55" s="3"/>
      <c r="S55" s="3"/>
      <c r="T55" s="3">
        <v>1</v>
      </c>
      <c r="U55" s="3">
        <v>1</v>
      </c>
      <c r="V55" s="3">
        <v>1</v>
      </c>
      <c r="W55" s="3">
        <v>1</v>
      </c>
      <c r="X55" s="3">
        <v>1</v>
      </c>
      <c r="Y55" s="3">
        <v>1</v>
      </c>
      <c r="Z55" s="3">
        <v>1</v>
      </c>
      <c r="AA55" s="3">
        <v>1</v>
      </c>
      <c r="AB55" s="3">
        <v>1</v>
      </c>
      <c r="AC55" s="3">
        <v>1</v>
      </c>
      <c r="AD55" s="3">
        <v>1</v>
      </c>
      <c r="AE55" s="3">
        <v>1</v>
      </c>
      <c r="AF55" s="3">
        <v>1692</v>
      </c>
      <c r="AG55" s="3">
        <v>1702</v>
      </c>
      <c r="AH55" s="3">
        <v>1663</v>
      </c>
      <c r="AI55" s="3">
        <v>1664</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row>
    <row r="56" spans="1:79" ht="15.75" x14ac:dyDescent="0.3">
      <c r="A56" s="3" t="s">
        <v>47</v>
      </c>
      <c r="B56" s="3">
        <v>50530</v>
      </c>
      <c r="C56" s="3">
        <v>49650</v>
      </c>
      <c r="D56" s="3">
        <v>50040</v>
      </c>
      <c r="E56" s="3">
        <v>50750</v>
      </c>
      <c r="F56" s="3">
        <v>51840</v>
      </c>
      <c r="G56" s="3">
        <v>51360</v>
      </c>
      <c r="H56" s="3">
        <v>1979420</v>
      </c>
      <c r="I56" s="3">
        <v>1847460</v>
      </c>
      <c r="J56" s="3">
        <v>1584190</v>
      </c>
      <c r="K56" s="3">
        <v>1510610</v>
      </c>
      <c r="L56" s="3">
        <v>1434960</v>
      </c>
      <c r="M56" s="3">
        <v>1348330</v>
      </c>
      <c r="N56" s="3"/>
      <c r="O56" s="3"/>
      <c r="P56" s="3"/>
      <c r="Q56" s="3"/>
      <c r="R56" s="3"/>
      <c r="S56" s="3"/>
      <c r="T56" s="3"/>
      <c r="U56" s="3"/>
      <c r="V56" s="3"/>
      <c r="W56" s="3"/>
      <c r="X56" s="3"/>
      <c r="Y56" s="3"/>
      <c r="Z56" s="3"/>
      <c r="AA56" s="3"/>
      <c r="AB56" s="3"/>
      <c r="AC56" s="3"/>
      <c r="AD56" s="3"/>
      <c r="AE56" s="3"/>
      <c r="AF56" s="3">
        <v>43214</v>
      </c>
      <c r="AG56" s="3">
        <v>43847</v>
      </c>
      <c r="AH56" s="3">
        <v>44753</v>
      </c>
      <c r="AI56" s="3">
        <v>46087</v>
      </c>
      <c r="AJ56" s="3">
        <v>46967</v>
      </c>
      <c r="AK56" s="3">
        <v>48042</v>
      </c>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row>
    <row r="57" spans="1:79" ht="15.75" x14ac:dyDescent="0.3">
      <c r="A57" s="3" t="s">
        <v>48</v>
      </c>
      <c r="B57" s="3">
        <v>526</v>
      </c>
      <c r="C57" s="3">
        <v>513</v>
      </c>
      <c r="D57" s="3">
        <v>445</v>
      </c>
      <c r="E57" s="3">
        <v>424</v>
      </c>
      <c r="F57" s="3">
        <v>423</v>
      </c>
      <c r="G57" s="3">
        <v>430</v>
      </c>
      <c r="H57" s="3">
        <v>24425</v>
      </c>
      <c r="I57" s="3">
        <v>22140</v>
      </c>
      <c r="J57" s="3">
        <v>19666</v>
      </c>
      <c r="K57" s="3">
        <v>16565</v>
      </c>
      <c r="L57" s="3">
        <v>14336</v>
      </c>
      <c r="M57" s="3">
        <v>13233</v>
      </c>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row>
    <row r="58" spans="1:79" ht="15.75" x14ac:dyDescent="0.3">
      <c r="A58" s="3" t="s">
        <v>49</v>
      </c>
      <c r="B58" s="3">
        <v>137000</v>
      </c>
      <c r="C58" s="3">
        <v>137000</v>
      </c>
      <c r="D58" s="3">
        <v>138000</v>
      </c>
      <c r="E58" s="3">
        <v>137000</v>
      </c>
      <c r="F58" s="3">
        <v>138000</v>
      </c>
      <c r="G58" s="3">
        <v>138000</v>
      </c>
      <c r="H58" s="3"/>
      <c r="I58" s="3"/>
      <c r="J58" s="3">
        <v>1951000</v>
      </c>
      <c r="K58" s="3">
        <v>1878000</v>
      </c>
      <c r="L58" s="3">
        <v>1869000</v>
      </c>
      <c r="M58" s="3">
        <v>1859000</v>
      </c>
      <c r="N58" s="3"/>
      <c r="O58" s="3"/>
      <c r="P58" s="3"/>
      <c r="Q58" s="3"/>
      <c r="R58" s="3"/>
      <c r="S58" s="3"/>
      <c r="T58" s="3"/>
      <c r="U58" s="3"/>
      <c r="V58" s="3"/>
      <c r="W58" s="3"/>
      <c r="X58" s="3"/>
      <c r="Y58" s="3"/>
      <c r="Z58" s="3"/>
      <c r="AA58" s="3"/>
      <c r="AB58" s="3"/>
      <c r="AC58" s="3"/>
      <c r="AD58" s="3"/>
      <c r="AE58" s="3"/>
      <c r="AF58" s="3"/>
      <c r="AG58" s="3">
        <v>54051</v>
      </c>
      <c r="AH58" s="3">
        <v>54316</v>
      </c>
      <c r="AI58" s="3">
        <v>54502</v>
      </c>
      <c r="AJ58" s="3">
        <v>54733</v>
      </c>
      <c r="AK58" s="3">
        <v>54960</v>
      </c>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row>
    <row r="59" spans="1:79" ht="15.75" x14ac:dyDescent="0.3">
      <c r="A59" s="3" t="s">
        <v>50</v>
      </c>
      <c r="B59" s="3">
        <v>1418</v>
      </c>
      <c r="C59" s="3">
        <v>1424</v>
      </c>
      <c r="D59" s="3">
        <v>1340</v>
      </c>
      <c r="E59" s="3">
        <v>1264</v>
      </c>
      <c r="F59" s="3">
        <v>1197</v>
      </c>
      <c r="G59" s="3">
        <v>1119</v>
      </c>
      <c r="H59" s="3">
        <v>22755</v>
      </c>
      <c r="I59" s="3">
        <v>27549</v>
      </c>
      <c r="J59" s="3">
        <v>20993</v>
      </c>
      <c r="K59" s="3">
        <v>18043</v>
      </c>
      <c r="L59" s="3">
        <v>17177</v>
      </c>
      <c r="M59" s="3">
        <v>15322</v>
      </c>
      <c r="N59" s="3">
        <v>16040</v>
      </c>
      <c r="O59" s="3">
        <v>14800</v>
      </c>
      <c r="P59" s="3">
        <v>12700</v>
      </c>
      <c r="Q59" s="3">
        <v>11471</v>
      </c>
      <c r="R59" s="3">
        <v>12541</v>
      </c>
      <c r="S59" s="3">
        <v>11700</v>
      </c>
      <c r="T59" s="3">
        <v>1</v>
      </c>
      <c r="U59" s="3">
        <v>1</v>
      </c>
      <c r="V59" s="3">
        <v>1</v>
      </c>
      <c r="W59" s="3">
        <v>1</v>
      </c>
      <c r="X59" s="3">
        <v>1</v>
      </c>
      <c r="Y59" s="3">
        <v>1</v>
      </c>
      <c r="Z59" s="3">
        <v>2</v>
      </c>
      <c r="AA59" s="3">
        <v>2</v>
      </c>
      <c r="AB59" s="3">
        <v>2</v>
      </c>
      <c r="AC59" s="3">
        <v>2</v>
      </c>
      <c r="AD59" s="3">
        <v>2</v>
      </c>
      <c r="AE59" s="3">
        <v>2</v>
      </c>
      <c r="AF59" s="3">
        <v>790</v>
      </c>
      <c r="AG59" s="3">
        <v>771</v>
      </c>
      <c r="AH59" s="3">
        <v>743</v>
      </c>
      <c r="AI59" s="3">
        <v>718</v>
      </c>
      <c r="AJ59" s="3">
        <v>699</v>
      </c>
      <c r="AK59" s="3">
        <v>667</v>
      </c>
      <c r="AL59" s="3">
        <v>786</v>
      </c>
      <c r="AM59" s="3">
        <v>767</v>
      </c>
      <c r="AN59" s="3">
        <v>739</v>
      </c>
      <c r="AO59" s="3">
        <v>714</v>
      </c>
      <c r="AP59" s="3">
        <v>695</v>
      </c>
      <c r="AQ59" s="3">
        <v>663</v>
      </c>
      <c r="AR59" s="3"/>
      <c r="AS59" s="3"/>
      <c r="AT59" s="3"/>
      <c r="AU59" s="3"/>
      <c r="AV59" s="3"/>
      <c r="AW59" s="3"/>
      <c r="AX59" s="3">
        <v>4</v>
      </c>
      <c r="AY59" s="3">
        <v>4</v>
      </c>
      <c r="AZ59" s="3">
        <v>4</v>
      </c>
      <c r="BA59" s="3">
        <v>4</v>
      </c>
      <c r="BB59" s="3">
        <v>4</v>
      </c>
      <c r="BC59" s="3">
        <v>4</v>
      </c>
      <c r="BD59" s="3"/>
      <c r="BE59" s="3"/>
      <c r="BF59" s="3"/>
      <c r="BG59" s="3"/>
      <c r="BH59" s="3"/>
      <c r="BI59" s="3"/>
      <c r="BJ59" s="3"/>
      <c r="BK59" s="3"/>
      <c r="BL59" s="3"/>
      <c r="BM59" s="3"/>
      <c r="BN59" s="3"/>
      <c r="BO59" s="3"/>
      <c r="BP59" s="3"/>
      <c r="BQ59" s="3"/>
      <c r="BR59" s="3"/>
      <c r="BS59" s="3"/>
      <c r="BT59" s="3"/>
      <c r="BU59" s="3"/>
      <c r="BV59" s="3"/>
      <c r="BW59" s="3"/>
      <c r="BX59" s="3"/>
      <c r="BY59" s="3"/>
      <c r="BZ59" s="3"/>
      <c r="CA59" s="3"/>
    </row>
    <row r="60" spans="1:79" ht="15.75" x14ac:dyDescent="0.3">
      <c r="A60" s="3" t="s">
        <v>51</v>
      </c>
      <c r="B60" s="3">
        <v>9146</v>
      </c>
      <c r="C60" s="3">
        <v>9206</v>
      </c>
      <c r="D60" s="3">
        <v>8965</v>
      </c>
      <c r="E60" s="3">
        <v>8652</v>
      </c>
      <c r="F60" s="3">
        <v>8110</v>
      </c>
      <c r="G60" s="3">
        <v>7605</v>
      </c>
      <c r="H60" s="3">
        <v>77857</v>
      </c>
      <c r="I60" s="3">
        <v>62752</v>
      </c>
      <c r="J60" s="3">
        <v>46432</v>
      </c>
      <c r="K60" s="3">
        <v>33318</v>
      </c>
      <c r="L60" s="3">
        <v>28597</v>
      </c>
      <c r="M60" s="3">
        <v>25914</v>
      </c>
      <c r="N60" s="3">
        <v>44113</v>
      </c>
      <c r="O60" s="3">
        <v>35594</v>
      </c>
      <c r="P60" s="3">
        <v>22904</v>
      </c>
      <c r="Q60" s="3">
        <v>14173</v>
      </c>
      <c r="R60" s="3">
        <v>12033</v>
      </c>
      <c r="S60" s="3">
        <v>10721</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row>
    <row r="61" spans="1:79" ht="15.75" x14ac:dyDescent="0.3">
      <c r="A61" s="3" t="s">
        <v>52</v>
      </c>
      <c r="B61" s="3">
        <v>2613</v>
      </c>
      <c r="C61" s="3">
        <v>2718</v>
      </c>
      <c r="D61" s="3">
        <v>2381</v>
      </c>
      <c r="E61" s="3">
        <v>2205</v>
      </c>
      <c r="F61" s="3">
        <v>2091</v>
      </c>
      <c r="G61" s="3"/>
      <c r="H61" s="3"/>
      <c r="I61" s="3"/>
      <c r="J61" s="3"/>
      <c r="K61" s="3"/>
      <c r="L61" s="3"/>
      <c r="M61" s="3"/>
      <c r="N61" s="3"/>
      <c r="O61" s="3"/>
      <c r="P61" s="3"/>
      <c r="Q61" s="3"/>
      <c r="R61" s="3"/>
      <c r="S61" s="3"/>
      <c r="T61" s="3"/>
      <c r="U61" s="3"/>
      <c r="V61" s="3"/>
      <c r="W61" s="3"/>
      <c r="X61" s="3"/>
      <c r="Y61" s="3"/>
      <c r="Z61" s="3"/>
      <c r="AA61" s="3"/>
      <c r="AB61" s="3"/>
      <c r="AC61" s="3"/>
      <c r="AD61" s="3"/>
      <c r="AE61" s="3"/>
      <c r="AF61" s="3">
        <v>1523</v>
      </c>
      <c r="AG61" s="3">
        <v>1433</v>
      </c>
      <c r="AH61" s="3">
        <v>1342</v>
      </c>
      <c r="AI61" s="3">
        <v>1272</v>
      </c>
      <c r="AJ61" s="3">
        <v>1163</v>
      </c>
      <c r="AK61" s="3">
        <v>1063</v>
      </c>
      <c r="AL61" s="3">
        <v>1523</v>
      </c>
      <c r="AM61" s="3">
        <v>1433</v>
      </c>
      <c r="AN61" s="3">
        <v>1342</v>
      </c>
      <c r="AO61" s="3">
        <v>1272</v>
      </c>
      <c r="AP61" s="3">
        <v>1163</v>
      </c>
      <c r="AQ61" s="3">
        <v>1063</v>
      </c>
      <c r="AR61" s="3"/>
      <c r="AS61" s="3"/>
      <c r="AT61" s="3"/>
      <c r="AU61" s="3"/>
      <c r="AV61" s="3"/>
      <c r="AW61" s="3"/>
      <c r="AX61" s="3"/>
      <c r="AY61" s="3"/>
      <c r="AZ61" s="3"/>
      <c r="BA61" s="3"/>
      <c r="BB61" s="3"/>
      <c r="BC61" s="3"/>
      <c r="BD61" s="3">
        <v>41811</v>
      </c>
      <c r="BE61" s="3">
        <v>36929</v>
      </c>
      <c r="BF61" s="3"/>
      <c r="BG61" s="3"/>
      <c r="BH61" s="3"/>
      <c r="BI61" s="3"/>
      <c r="BJ61" s="3">
        <v>40592</v>
      </c>
      <c r="BK61" s="3">
        <v>35874</v>
      </c>
      <c r="BL61" s="3"/>
      <c r="BM61" s="3"/>
      <c r="BN61" s="3"/>
      <c r="BO61" s="3"/>
      <c r="BP61" s="3">
        <v>1154</v>
      </c>
      <c r="BQ61" s="3">
        <v>58</v>
      </c>
      <c r="BR61" s="3"/>
      <c r="BS61" s="3"/>
      <c r="BT61" s="3"/>
      <c r="BU61" s="3"/>
      <c r="BV61" s="3"/>
      <c r="BW61" s="3">
        <v>123703</v>
      </c>
      <c r="BX61" s="3">
        <v>113130</v>
      </c>
      <c r="BY61" s="3">
        <v>76912</v>
      </c>
      <c r="BZ61" s="3">
        <v>50471</v>
      </c>
      <c r="CA61" s="3">
        <v>39449</v>
      </c>
    </row>
    <row r="62" spans="1:79" ht="15.75" x14ac:dyDescent="0.3">
      <c r="A62" s="3" t="s">
        <v>127</v>
      </c>
      <c r="B62" s="3">
        <v>122188</v>
      </c>
      <c r="C62" s="3">
        <v>122188</v>
      </c>
      <c r="D62" s="3">
        <v>124236</v>
      </c>
      <c r="E62" s="3">
        <v>122908</v>
      </c>
      <c r="F62" s="3">
        <v>118507</v>
      </c>
      <c r="G62" s="3">
        <v>110330</v>
      </c>
      <c r="H62" s="3"/>
      <c r="I62" s="3"/>
      <c r="J62" s="3"/>
      <c r="K62" s="3"/>
      <c r="L62" s="3"/>
      <c r="M62" s="3"/>
      <c r="N62" s="3"/>
      <c r="O62" s="3"/>
      <c r="P62" s="3"/>
      <c r="Q62" s="3"/>
      <c r="R62" s="3"/>
      <c r="S62" s="3"/>
      <c r="T62" s="3"/>
      <c r="U62" s="3"/>
      <c r="V62" s="3"/>
      <c r="W62" s="3"/>
      <c r="X62" s="3"/>
      <c r="Y62" s="3"/>
      <c r="Z62" s="3"/>
      <c r="AA62" s="3"/>
      <c r="AB62" s="3"/>
      <c r="AC62" s="3"/>
      <c r="AD62" s="3"/>
      <c r="AE62" s="3"/>
      <c r="AF62" s="3">
        <v>15302</v>
      </c>
      <c r="AG62" s="3">
        <v>15489</v>
      </c>
      <c r="AH62" s="3">
        <v>16106</v>
      </c>
      <c r="AI62" s="3">
        <v>16433</v>
      </c>
      <c r="AJ62" s="3">
        <v>16540</v>
      </c>
      <c r="AK62" s="3">
        <v>16561</v>
      </c>
      <c r="AL62" s="3">
        <v>7446</v>
      </c>
      <c r="AM62" s="3">
        <v>7554</v>
      </c>
      <c r="AN62" s="3">
        <v>7746</v>
      </c>
      <c r="AO62" s="3">
        <v>7835</v>
      </c>
      <c r="AP62" s="3">
        <v>7711</v>
      </c>
      <c r="AQ62" s="3">
        <v>7598</v>
      </c>
      <c r="AR62" s="3">
        <v>6587</v>
      </c>
      <c r="AS62" s="3">
        <v>6639</v>
      </c>
      <c r="AT62" s="3">
        <v>6844</v>
      </c>
      <c r="AU62" s="3">
        <v>6900</v>
      </c>
      <c r="AV62" s="3">
        <v>6921</v>
      </c>
      <c r="AW62" s="3">
        <v>6974</v>
      </c>
      <c r="AX62" s="3">
        <v>1269</v>
      </c>
      <c r="AY62" s="3">
        <v>1296</v>
      </c>
      <c r="AZ62" s="3">
        <v>1516</v>
      </c>
      <c r="BA62" s="3">
        <v>1698</v>
      </c>
      <c r="BB62" s="3">
        <v>1908</v>
      </c>
      <c r="BC62" s="3">
        <v>1989</v>
      </c>
      <c r="BD62" s="3"/>
      <c r="BE62" s="3"/>
      <c r="BF62" s="3"/>
      <c r="BG62" s="3"/>
      <c r="BH62" s="3"/>
      <c r="BI62" s="3"/>
      <c r="BJ62" s="3"/>
      <c r="BK62" s="3"/>
      <c r="BL62" s="3"/>
      <c r="BM62" s="3"/>
      <c r="BN62" s="3"/>
      <c r="BO62" s="3"/>
      <c r="BP62" s="3"/>
      <c r="BQ62" s="3"/>
      <c r="BR62" s="3"/>
      <c r="BS62" s="3"/>
      <c r="BT62" s="3"/>
      <c r="BU62" s="3"/>
      <c r="BV62" s="3"/>
      <c r="BW62" s="3"/>
      <c r="BX62" s="3"/>
      <c r="BY62" s="3"/>
      <c r="BZ62" s="3"/>
      <c r="CA62" s="3"/>
    </row>
    <row r="63" spans="1:79" ht="15.75" x14ac:dyDescent="0.3">
      <c r="A63" s="3" t="s">
        <v>53</v>
      </c>
      <c r="B63" s="3">
        <v>540</v>
      </c>
      <c r="C63" s="3">
        <v>498</v>
      </c>
      <c r="D63" s="3">
        <v>496</v>
      </c>
      <c r="E63" s="3">
        <v>483</v>
      </c>
      <c r="F63" s="3">
        <v>460</v>
      </c>
      <c r="G63" s="3">
        <v>415</v>
      </c>
      <c r="H63" s="3">
        <v>9705</v>
      </c>
      <c r="I63" s="3">
        <v>9349</v>
      </c>
      <c r="J63" s="3">
        <v>9071</v>
      </c>
      <c r="K63" s="3">
        <v>8592</v>
      </c>
      <c r="L63" s="3">
        <v>7534</v>
      </c>
      <c r="M63" s="3">
        <v>6194</v>
      </c>
      <c r="N63" s="3"/>
      <c r="O63" s="3"/>
      <c r="P63" s="3"/>
      <c r="Q63" s="3"/>
      <c r="R63" s="3"/>
      <c r="S63" s="3"/>
      <c r="T63" s="3"/>
      <c r="U63" s="3"/>
      <c r="V63" s="3"/>
      <c r="W63" s="3"/>
      <c r="X63" s="3"/>
      <c r="Y63" s="3"/>
      <c r="Z63" s="3"/>
      <c r="AA63" s="3"/>
      <c r="AB63" s="3"/>
      <c r="AC63" s="3"/>
      <c r="AD63" s="3"/>
      <c r="AE63" s="3"/>
      <c r="AF63" s="3">
        <v>494</v>
      </c>
      <c r="AG63" s="3">
        <v>440</v>
      </c>
      <c r="AH63" s="3">
        <v>337</v>
      </c>
      <c r="AI63" s="3">
        <v>334</v>
      </c>
      <c r="AJ63" s="3">
        <v>327</v>
      </c>
      <c r="AK63" s="3">
        <v>323</v>
      </c>
      <c r="AL63" s="3">
        <v>265</v>
      </c>
      <c r="AM63" s="3">
        <v>277</v>
      </c>
      <c r="AN63" s="3">
        <v>298</v>
      </c>
      <c r="AO63" s="3">
        <v>310</v>
      </c>
      <c r="AP63" s="3">
        <v>310</v>
      </c>
      <c r="AQ63" s="3">
        <v>311</v>
      </c>
      <c r="AR63" s="3"/>
      <c r="AS63" s="3"/>
      <c r="AT63" s="3"/>
      <c r="AU63" s="3"/>
      <c r="AV63" s="3"/>
      <c r="AW63" s="3"/>
      <c r="AX63" s="3">
        <v>229</v>
      </c>
      <c r="AY63" s="3">
        <v>163</v>
      </c>
      <c r="AZ63" s="3">
        <v>39</v>
      </c>
      <c r="BA63" s="3">
        <v>24</v>
      </c>
      <c r="BB63" s="3">
        <v>17</v>
      </c>
      <c r="BC63" s="3">
        <v>12</v>
      </c>
      <c r="BD63" s="3">
        <v>302</v>
      </c>
      <c r="BE63" s="3">
        <v>307</v>
      </c>
      <c r="BF63" s="3">
        <v>300</v>
      </c>
      <c r="BG63" s="3">
        <v>290</v>
      </c>
      <c r="BH63" s="3">
        <v>259</v>
      </c>
      <c r="BI63" s="3">
        <v>218</v>
      </c>
      <c r="BJ63" s="3"/>
      <c r="BK63" s="3"/>
      <c r="BL63" s="3"/>
      <c r="BM63" s="3"/>
      <c r="BN63" s="3"/>
      <c r="BO63" s="3"/>
      <c r="BP63" s="3"/>
      <c r="BQ63" s="3"/>
      <c r="BR63" s="3"/>
      <c r="BS63" s="3"/>
      <c r="BT63" s="3"/>
      <c r="BU63" s="3"/>
      <c r="BV63" s="3">
        <v>302</v>
      </c>
      <c r="BW63" s="3">
        <v>307</v>
      </c>
      <c r="BX63" s="3">
        <v>300</v>
      </c>
      <c r="BY63" s="3">
        <v>290</v>
      </c>
      <c r="BZ63" s="3">
        <v>259</v>
      </c>
      <c r="CA63" s="3">
        <v>218</v>
      </c>
    </row>
    <row r="64" spans="1:79" ht="15.75" x14ac:dyDescent="0.3">
      <c r="A64" s="3" t="s">
        <v>54</v>
      </c>
      <c r="B64" s="3">
        <v>1060</v>
      </c>
      <c r="C64" s="3">
        <v>1070</v>
      </c>
      <c r="D64" s="3">
        <v>1180</v>
      </c>
      <c r="E64" s="3">
        <v>1270</v>
      </c>
      <c r="F64" s="3">
        <v>1210</v>
      </c>
      <c r="G64" s="3">
        <v>1360</v>
      </c>
      <c r="H64" s="3">
        <v>30970</v>
      </c>
      <c r="I64" s="3">
        <v>28470</v>
      </c>
      <c r="J64" s="3">
        <v>25920</v>
      </c>
      <c r="K64" s="3">
        <v>24610</v>
      </c>
      <c r="L64" s="3">
        <v>24720</v>
      </c>
      <c r="M64" s="3">
        <v>23860</v>
      </c>
      <c r="N64" s="3"/>
      <c r="O64" s="3"/>
      <c r="P64" s="3"/>
      <c r="Q64" s="3"/>
      <c r="R64" s="3"/>
      <c r="S64" s="3"/>
      <c r="T64" s="3"/>
      <c r="U64" s="3"/>
      <c r="V64" s="3"/>
      <c r="W64" s="3"/>
      <c r="X64" s="3"/>
      <c r="Y64" s="3"/>
      <c r="Z64" s="3"/>
      <c r="AA64" s="3"/>
      <c r="AB64" s="3"/>
      <c r="AC64" s="3"/>
      <c r="AD64" s="3"/>
      <c r="AE64" s="3"/>
      <c r="AF64" s="3">
        <v>925</v>
      </c>
      <c r="AG64" s="3">
        <v>941</v>
      </c>
      <c r="AH64" s="3">
        <v>971</v>
      </c>
      <c r="AI64" s="3">
        <v>1024</v>
      </c>
      <c r="AJ64" s="3">
        <v>1166</v>
      </c>
      <c r="AK64" s="3">
        <v>1174</v>
      </c>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row>
    <row r="65" spans="1:79" ht="15.75" x14ac:dyDescent="0.3">
      <c r="A65" s="3" t="s">
        <v>55</v>
      </c>
      <c r="B65" s="3">
        <v>1707</v>
      </c>
      <c r="C65" s="3">
        <v>1603</v>
      </c>
      <c r="D65" s="3">
        <v>1516</v>
      </c>
      <c r="E65" s="3">
        <v>1433</v>
      </c>
      <c r="F65" s="3">
        <v>1326</v>
      </c>
      <c r="G65" s="3">
        <v>1285</v>
      </c>
      <c r="H65" s="3">
        <v>27120</v>
      </c>
      <c r="I65" s="3">
        <v>25781</v>
      </c>
      <c r="J65" s="3">
        <v>23820</v>
      </c>
      <c r="K65" s="3">
        <v>23833</v>
      </c>
      <c r="L65" s="3">
        <v>21471</v>
      </c>
      <c r="M65" s="3">
        <v>19708</v>
      </c>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row>
    <row r="66" spans="1:79" ht="15.75" x14ac:dyDescent="0.3">
      <c r="A66" s="3" t="s">
        <v>56</v>
      </c>
      <c r="B66" s="3">
        <v>56</v>
      </c>
      <c r="C66" s="3">
        <v>15</v>
      </c>
      <c r="D66" s="3">
        <v>15</v>
      </c>
      <c r="E66" s="3">
        <v>15</v>
      </c>
      <c r="F66" s="3">
        <v>14</v>
      </c>
      <c r="G66" s="3">
        <v>13</v>
      </c>
      <c r="H66" s="3">
        <v>134</v>
      </c>
      <c r="I66" s="3">
        <v>70</v>
      </c>
      <c r="J66" s="3">
        <v>70</v>
      </c>
      <c r="K66" s="3">
        <v>40</v>
      </c>
      <c r="L66" s="3">
        <v>15</v>
      </c>
      <c r="M66" s="3">
        <v>10</v>
      </c>
      <c r="N66" s="3">
        <v>101</v>
      </c>
      <c r="O66" s="3">
        <v>43</v>
      </c>
      <c r="P66" s="3">
        <v>34</v>
      </c>
      <c r="Q66" s="3">
        <v>28</v>
      </c>
      <c r="R66" s="3">
        <v>10</v>
      </c>
      <c r="S66" s="3">
        <v>8</v>
      </c>
      <c r="T66" s="3"/>
      <c r="U66" s="3"/>
      <c r="V66" s="3"/>
      <c r="W66" s="3"/>
      <c r="X66" s="3"/>
      <c r="Y66" s="3"/>
      <c r="Z66" s="3"/>
      <c r="AA66" s="3"/>
      <c r="AB66" s="3"/>
      <c r="AC66" s="3"/>
      <c r="AD66" s="3"/>
      <c r="AE66" s="3"/>
      <c r="AF66" s="3">
        <v>71</v>
      </c>
      <c r="AG66" s="3">
        <v>31</v>
      </c>
      <c r="AH66" s="3">
        <v>28</v>
      </c>
      <c r="AI66" s="3">
        <v>24</v>
      </c>
      <c r="AJ66" s="3">
        <v>24</v>
      </c>
      <c r="AK66" s="3">
        <v>15</v>
      </c>
      <c r="AL66" s="3">
        <v>49</v>
      </c>
      <c r="AM66" s="3">
        <v>25</v>
      </c>
      <c r="AN66" s="3">
        <v>24</v>
      </c>
      <c r="AO66" s="3">
        <v>23</v>
      </c>
      <c r="AP66" s="3">
        <v>23</v>
      </c>
      <c r="AQ66" s="3">
        <v>15</v>
      </c>
      <c r="AR66" s="3">
        <v>18</v>
      </c>
      <c r="AS66" s="3">
        <v>3</v>
      </c>
      <c r="AT66" s="3">
        <v>1</v>
      </c>
      <c r="AU66" s="3"/>
      <c r="AV66" s="3"/>
      <c r="AW66" s="3"/>
      <c r="AX66" s="3">
        <v>4</v>
      </c>
      <c r="AY66" s="3">
        <v>3</v>
      </c>
      <c r="AZ66" s="3">
        <v>3</v>
      </c>
      <c r="BA66" s="3">
        <v>1</v>
      </c>
      <c r="BB66" s="3">
        <v>1</v>
      </c>
      <c r="BC66" s="3"/>
      <c r="BD66" s="3">
        <v>10</v>
      </c>
      <c r="BE66" s="3"/>
      <c r="BF66" s="3"/>
      <c r="BG66" s="3"/>
      <c r="BH66" s="3"/>
      <c r="BI66" s="3"/>
      <c r="BJ66" s="3"/>
      <c r="BK66" s="3"/>
      <c r="BL66" s="3"/>
      <c r="BM66" s="3"/>
      <c r="BN66" s="3"/>
      <c r="BO66" s="3"/>
      <c r="BP66" s="3"/>
      <c r="BQ66" s="3"/>
      <c r="BR66" s="3"/>
      <c r="BS66" s="3"/>
      <c r="BT66" s="3"/>
      <c r="BU66" s="3"/>
      <c r="BV66" s="3">
        <v>10</v>
      </c>
      <c r="BW66" s="3"/>
      <c r="BX66" s="3"/>
      <c r="BY66" s="3"/>
      <c r="BZ66" s="3"/>
      <c r="CA66" s="3"/>
    </row>
    <row r="67" spans="1:79" ht="15.75" x14ac:dyDescent="0.3">
      <c r="A67" s="3" t="s">
        <v>57</v>
      </c>
      <c r="B67" s="3">
        <v>1220</v>
      </c>
      <c r="C67" s="3">
        <v>1283</v>
      </c>
      <c r="D67" s="3">
        <v>1261</v>
      </c>
      <c r="E67" s="3">
        <v>1323</v>
      </c>
      <c r="F67" s="3">
        <v>1305</v>
      </c>
      <c r="G67" s="3">
        <v>1571</v>
      </c>
      <c r="H67" s="3">
        <v>46454</v>
      </c>
      <c r="I67" s="3">
        <v>39166</v>
      </c>
      <c r="J67" s="3">
        <v>34635</v>
      </c>
      <c r="K67" s="3">
        <v>32421</v>
      </c>
      <c r="L67" s="3">
        <v>38154</v>
      </c>
      <c r="M67" s="3">
        <v>36838</v>
      </c>
      <c r="N67" s="3"/>
      <c r="O67" s="3"/>
      <c r="P67" s="3"/>
      <c r="Q67" s="3"/>
      <c r="R67" s="3"/>
      <c r="S67" s="3"/>
      <c r="T67" s="3">
        <v>4</v>
      </c>
      <c r="U67" s="3">
        <v>4</v>
      </c>
      <c r="V67" s="3">
        <v>4</v>
      </c>
      <c r="W67" s="3">
        <v>4</v>
      </c>
      <c r="X67" s="3">
        <v>5</v>
      </c>
      <c r="Y67" s="3">
        <v>6</v>
      </c>
      <c r="Z67" s="3">
        <v>6</v>
      </c>
      <c r="AA67" s="3">
        <v>6</v>
      </c>
      <c r="AB67" s="3">
        <v>6</v>
      </c>
      <c r="AC67" s="3">
        <v>6</v>
      </c>
      <c r="AD67" s="3">
        <v>6</v>
      </c>
      <c r="AE67" s="3">
        <v>8</v>
      </c>
      <c r="AF67" s="3">
        <v>2374</v>
      </c>
      <c r="AG67" s="3">
        <v>5332</v>
      </c>
      <c r="AH67" s="3">
        <v>5314</v>
      </c>
      <c r="AI67" s="3">
        <v>4618</v>
      </c>
      <c r="AJ67" s="3">
        <v>4262</v>
      </c>
      <c r="AK67" s="3">
        <v>1672</v>
      </c>
      <c r="AL67" s="3">
        <v>328</v>
      </c>
      <c r="AM67" s="3">
        <v>356</v>
      </c>
      <c r="AN67" s="3">
        <v>391</v>
      </c>
      <c r="AO67" s="3">
        <v>439</v>
      </c>
      <c r="AP67" s="3">
        <v>438</v>
      </c>
      <c r="AQ67" s="3">
        <v>718</v>
      </c>
      <c r="AR67" s="3">
        <v>216</v>
      </c>
      <c r="AS67" s="3">
        <v>200</v>
      </c>
      <c r="AT67" s="3">
        <v>204</v>
      </c>
      <c r="AU67" s="3">
        <v>208</v>
      </c>
      <c r="AV67" s="3">
        <v>199</v>
      </c>
      <c r="AW67" s="3">
        <v>189</v>
      </c>
      <c r="AX67" s="3">
        <v>3921</v>
      </c>
      <c r="AY67" s="3">
        <v>4220</v>
      </c>
      <c r="AZ67" s="3">
        <v>4124</v>
      </c>
      <c r="BA67" s="3">
        <v>3971</v>
      </c>
      <c r="BB67" s="3">
        <v>3625</v>
      </c>
      <c r="BC67" s="3">
        <v>765</v>
      </c>
      <c r="BD67" s="3">
        <v>30</v>
      </c>
      <c r="BE67" s="3"/>
      <c r="BF67" s="3"/>
      <c r="BG67" s="3"/>
      <c r="BH67" s="3"/>
      <c r="BI67" s="3"/>
      <c r="BJ67" s="3"/>
      <c r="BK67" s="3"/>
      <c r="BL67" s="3"/>
      <c r="BM67" s="3"/>
      <c r="BN67" s="3"/>
      <c r="BO67" s="3"/>
      <c r="BP67" s="3"/>
      <c r="BQ67" s="3"/>
      <c r="BR67" s="3"/>
      <c r="BS67" s="3"/>
      <c r="BT67" s="3"/>
      <c r="BU67" s="3"/>
      <c r="BV67" s="3">
        <v>30</v>
      </c>
      <c r="BW67" s="3"/>
      <c r="BX67" s="3"/>
      <c r="BY67" s="3"/>
      <c r="BZ67" s="3"/>
      <c r="CA67" s="3"/>
    </row>
    <row r="68" spans="1:79" ht="15.75" x14ac:dyDescent="0.3">
      <c r="A68" s="3" t="s">
        <v>58</v>
      </c>
      <c r="B68" s="3">
        <v>520</v>
      </c>
      <c r="C68" s="3">
        <v>490</v>
      </c>
      <c r="D68" s="3">
        <v>460</v>
      </c>
      <c r="E68" s="3">
        <v>440</v>
      </c>
      <c r="F68" s="3">
        <v>450</v>
      </c>
      <c r="G68" s="3">
        <v>440</v>
      </c>
      <c r="H68" s="3">
        <v>148200</v>
      </c>
      <c r="I68" s="3">
        <v>127560</v>
      </c>
      <c r="J68" s="3">
        <v>11610</v>
      </c>
      <c r="K68" s="3">
        <v>11790</v>
      </c>
      <c r="L68" s="3">
        <v>12720</v>
      </c>
      <c r="M68" s="3">
        <v>12830</v>
      </c>
      <c r="N68" s="3"/>
      <c r="O68" s="3"/>
      <c r="P68" s="3"/>
      <c r="Q68" s="3"/>
      <c r="R68" s="3"/>
      <c r="S68" s="3"/>
      <c r="T68" s="3"/>
      <c r="U68" s="3"/>
      <c r="V68" s="3"/>
      <c r="W68" s="3"/>
      <c r="X68" s="3"/>
      <c r="Y68" s="3"/>
      <c r="Z68" s="3"/>
      <c r="AA68" s="3"/>
      <c r="AB68" s="3"/>
      <c r="AC68" s="3"/>
      <c r="AD68" s="3"/>
      <c r="AE68" s="3"/>
      <c r="AF68" s="3">
        <v>382</v>
      </c>
      <c r="AG68" s="3">
        <v>381</v>
      </c>
      <c r="AH68" s="3">
        <v>491</v>
      </c>
      <c r="AI68" s="3">
        <v>468</v>
      </c>
      <c r="AJ68" s="3">
        <v>470</v>
      </c>
      <c r="AK68" s="3">
        <v>473</v>
      </c>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row>
    <row r="69" spans="1:79" ht="15.75" x14ac:dyDescent="0.3">
      <c r="A69" s="3" t="s">
        <v>59</v>
      </c>
      <c r="B69" s="3">
        <v>12290</v>
      </c>
      <c r="C69" s="3">
        <v>12366</v>
      </c>
      <c r="D69" s="3">
        <v>12437</v>
      </c>
      <c r="E69" s="3">
        <v>12139</v>
      </c>
      <c r="F69" s="3">
        <v>11689</v>
      </c>
      <c r="G69" s="3">
        <v>10426</v>
      </c>
      <c r="H69" s="3">
        <v>280704</v>
      </c>
      <c r="I69" s="3">
        <v>237657</v>
      </c>
      <c r="J69" s="3">
        <v>226599</v>
      </c>
      <c r="K69" s="3">
        <v>219758</v>
      </c>
      <c r="L69" s="3">
        <v>206984</v>
      </c>
      <c r="M69" s="3">
        <v>179753</v>
      </c>
      <c r="N69" s="3"/>
      <c r="O69" s="3"/>
      <c r="P69" s="3"/>
      <c r="Q69" s="3"/>
      <c r="R69" s="3"/>
      <c r="S69" s="3"/>
      <c r="T69" s="3">
        <v>2</v>
      </c>
      <c r="U69" s="3">
        <v>2</v>
      </c>
      <c r="V69" s="3">
        <v>2</v>
      </c>
      <c r="W69" s="3">
        <v>2</v>
      </c>
      <c r="X69" s="3">
        <v>2</v>
      </c>
      <c r="Y69" s="3">
        <v>2</v>
      </c>
      <c r="Z69" s="3">
        <v>6</v>
      </c>
      <c r="AA69" s="3">
        <v>6</v>
      </c>
      <c r="AB69" s="3">
        <v>6</v>
      </c>
      <c r="AC69" s="3">
        <v>6</v>
      </c>
      <c r="AD69" s="3">
        <v>6</v>
      </c>
      <c r="AE69" s="3">
        <v>6</v>
      </c>
      <c r="AF69" s="3">
        <v>1833</v>
      </c>
      <c r="AG69" s="3">
        <v>1803</v>
      </c>
      <c r="AH69" s="3">
        <v>1565</v>
      </c>
      <c r="AI69" s="3"/>
      <c r="AJ69" s="3"/>
      <c r="AK69" s="3"/>
      <c r="AL69" s="3"/>
      <c r="AM69" s="3"/>
      <c r="AN69" s="3"/>
      <c r="AO69" s="3"/>
      <c r="AP69" s="3"/>
      <c r="AQ69" s="3"/>
      <c r="AR69" s="3"/>
      <c r="AS69" s="3"/>
      <c r="AT69" s="3"/>
      <c r="AU69" s="3"/>
      <c r="AV69" s="3"/>
      <c r="AW69" s="3"/>
      <c r="AX69" s="3">
        <v>1833</v>
      </c>
      <c r="AY69" s="3">
        <v>1803</v>
      </c>
      <c r="AZ69" s="3">
        <v>1565</v>
      </c>
      <c r="BA69" s="3"/>
      <c r="BB69" s="3"/>
      <c r="BC69" s="3"/>
      <c r="BD69" s="3">
        <v>7175</v>
      </c>
      <c r="BE69" s="3">
        <v>6441</v>
      </c>
      <c r="BF69" s="3">
        <v>5682</v>
      </c>
      <c r="BG69" s="3">
        <v>4120</v>
      </c>
      <c r="BH69" s="3">
        <v>460</v>
      </c>
      <c r="BI69" s="3"/>
      <c r="BJ69" s="3">
        <v>450</v>
      </c>
      <c r="BK69" s="3">
        <v>454</v>
      </c>
      <c r="BL69" s="3">
        <v>460</v>
      </c>
      <c r="BM69" s="3">
        <v>460</v>
      </c>
      <c r="BN69" s="3">
        <v>460</v>
      </c>
      <c r="BO69" s="3"/>
      <c r="BP69" s="3">
        <v>6452</v>
      </c>
      <c r="BQ69" s="3">
        <v>5768</v>
      </c>
      <c r="BR69" s="3">
        <v>5014</v>
      </c>
      <c r="BS69" s="3">
        <v>3660</v>
      </c>
      <c r="BT69" s="3"/>
      <c r="BU69" s="3"/>
      <c r="BV69" s="3">
        <v>273</v>
      </c>
      <c r="BW69" s="3">
        <v>219</v>
      </c>
      <c r="BX69" s="3">
        <v>208</v>
      </c>
      <c r="BY69" s="3"/>
      <c r="BZ69" s="3"/>
      <c r="CA69" s="3"/>
    </row>
    <row r="70" spans="1:79" ht="15.75" x14ac:dyDescent="0.3">
      <c r="A70" s="3" t="s">
        <v>60</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row>
    <row r="71" spans="1:79" ht="15.75" x14ac:dyDescent="0.3">
      <c r="A71" s="3" t="s">
        <v>61</v>
      </c>
      <c r="B71" s="3">
        <v>210</v>
      </c>
      <c r="C71" s="3">
        <v>210</v>
      </c>
      <c r="D71" s="3">
        <v>220</v>
      </c>
      <c r="E71" s="3">
        <v>220</v>
      </c>
      <c r="F71" s="3">
        <v>200</v>
      </c>
      <c r="G71" s="3">
        <v>190</v>
      </c>
      <c r="H71" s="3"/>
      <c r="I71" s="3">
        <v>13620</v>
      </c>
      <c r="J71" s="3"/>
      <c r="K71" s="3"/>
      <c r="L71" s="3"/>
      <c r="M71" s="3">
        <v>11980</v>
      </c>
      <c r="N71" s="3"/>
      <c r="O71" s="3"/>
      <c r="P71" s="3"/>
      <c r="Q71" s="3"/>
      <c r="R71" s="3"/>
      <c r="S71" s="3"/>
      <c r="T71" s="3"/>
      <c r="U71" s="3">
        <v>3</v>
      </c>
      <c r="V71" s="3">
        <v>3</v>
      </c>
      <c r="W71" s="3">
        <v>3</v>
      </c>
      <c r="X71" s="3">
        <v>3</v>
      </c>
      <c r="Y71" s="3">
        <v>3</v>
      </c>
      <c r="Z71" s="3"/>
      <c r="AA71" s="3">
        <v>2</v>
      </c>
      <c r="AB71" s="3">
        <v>2</v>
      </c>
      <c r="AC71" s="3">
        <v>2</v>
      </c>
      <c r="AD71" s="3">
        <v>2</v>
      </c>
      <c r="AE71" s="3">
        <v>2</v>
      </c>
      <c r="AF71" s="3">
        <v>133</v>
      </c>
      <c r="AG71" s="3">
        <v>134</v>
      </c>
      <c r="AH71" s="3">
        <v>132</v>
      </c>
      <c r="AI71" s="3">
        <v>130</v>
      </c>
      <c r="AJ71" s="3">
        <v>157</v>
      </c>
      <c r="AK71" s="3">
        <v>149</v>
      </c>
      <c r="AL71" s="3">
        <v>114</v>
      </c>
      <c r="AM71" s="3">
        <v>115</v>
      </c>
      <c r="AN71" s="3">
        <v>115</v>
      </c>
      <c r="AO71" s="3">
        <v>113</v>
      </c>
      <c r="AP71" s="3">
        <v>141</v>
      </c>
      <c r="AQ71" s="3">
        <v>133</v>
      </c>
      <c r="AR71" s="3"/>
      <c r="AS71" s="3">
        <v>18</v>
      </c>
      <c r="AT71" s="3">
        <v>16</v>
      </c>
      <c r="AU71" s="3">
        <v>16</v>
      </c>
      <c r="AV71" s="3">
        <v>16</v>
      </c>
      <c r="AW71" s="3">
        <v>16</v>
      </c>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row>
    <row r="72" spans="1:79" ht="15.75" x14ac:dyDescent="0.3">
      <c r="A72" s="3" t="s">
        <v>62</v>
      </c>
      <c r="B72" s="3">
        <v>45895</v>
      </c>
      <c r="C72" s="3">
        <v>43012</v>
      </c>
      <c r="D72" s="3">
        <v>40192</v>
      </c>
      <c r="E72" s="3">
        <v>40549</v>
      </c>
      <c r="F72" s="3">
        <v>36448</v>
      </c>
      <c r="G72" s="3">
        <v>35936</v>
      </c>
      <c r="H72" s="3">
        <v>997944</v>
      </c>
      <c r="I72" s="3">
        <v>826330</v>
      </c>
      <c r="J72" s="3">
        <v>682078</v>
      </c>
      <c r="K72" s="3">
        <v>621628</v>
      </c>
      <c r="L72" s="3">
        <v>547708</v>
      </c>
      <c r="M72" s="3">
        <v>482299</v>
      </c>
      <c r="N72" s="3">
        <v>800887</v>
      </c>
      <c r="O72" s="3">
        <v>699819</v>
      </c>
      <c r="P72" s="3"/>
      <c r="Q72" s="3"/>
      <c r="R72" s="3"/>
      <c r="S72" s="3"/>
      <c r="T72" s="3">
        <v>1</v>
      </c>
      <c r="U72" s="3">
        <v>1</v>
      </c>
      <c r="V72" s="3">
        <v>1</v>
      </c>
      <c r="W72" s="3">
        <v>1</v>
      </c>
      <c r="X72" s="3">
        <v>1</v>
      </c>
      <c r="Y72" s="3">
        <v>1</v>
      </c>
      <c r="Z72" s="3">
        <v>1</v>
      </c>
      <c r="AA72" s="3">
        <v>1</v>
      </c>
      <c r="AB72" s="3">
        <v>1</v>
      </c>
      <c r="AC72" s="3">
        <v>1</v>
      </c>
      <c r="AD72" s="3">
        <v>1</v>
      </c>
      <c r="AE72" s="3">
        <v>1</v>
      </c>
      <c r="AF72" s="3">
        <v>17492</v>
      </c>
      <c r="AG72" s="3">
        <v>17770</v>
      </c>
      <c r="AH72" s="3">
        <v>17490</v>
      </c>
      <c r="AI72" s="3">
        <v>16721</v>
      </c>
      <c r="AJ72" s="3">
        <v>15883</v>
      </c>
      <c r="AK72" s="3">
        <v>15198</v>
      </c>
      <c r="AL72" s="3">
        <v>12849</v>
      </c>
      <c r="AM72" s="3">
        <v>13378</v>
      </c>
      <c r="AN72" s="3">
        <v>13177</v>
      </c>
      <c r="AO72" s="3">
        <v>12977</v>
      </c>
      <c r="AP72" s="3">
        <v>12382</v>
      </c>
      <c r="AQ72" s="3">
        <v>11885</v>
      </c>
      <c r="AR72" s="3">
        <v>2976</v>
      </c>
      <c r="AS72" s="3">
        <v>2821</v>
      </c>
      <c r="AT72" s="3">
        <v>2745</v>
      </c>
      <c r="AU72" s="3">
        <v>2164</v>
      </c>
      <c r="AV72" s="3">
        <v>1925</v>
      </c>
      <c r="AW72" s="3">
        <v>1725</v>
      </c>
      <c r="AX72" s="3">
        <v>1667</v>
      </c>
      <c r="AY72" s="3">
        <v>1571</v>
      </c>
      <c r="AZ72" s="3">
        <v>1568</v>
      </c>
      <c r="BA72" s="3">
        <v>1580</v>
      </c>
      <c r="BB72" s="3">
        <v>1576</v>
      </c>
      <c r="BC72" s="3">
        <v>1588</v>
      </c>
      <c r="BD72" s="3">
        <v>30481</v>
      </c>
      <c r="BE72" s="3">
        <v>26857</v>
      </c>
      <c r="BF72" s="3">
        <v>26165</v>
      </c>
      <c r="BG72" s="3">
        <v>23454</v>
      </c>
      <c r="BH72" s="3">
        <v>20947</v>
      </c>
      <c r="BI72" s="3">
        <v>9137</v>
      </c>
      <c r="BJ72" s="3">
        <v>25454</v>
      </c>
      <c r="BK72" s="3">
        <v>26857</v>
      </c>
      <c r="BL72" s="3">
        <v>26165</v>
      </c>
      <c r="BM72" s="3">
        <v>23454</v>
      </c>
      <c r="BN72" s="3">
        <v>20947</v>
      </c>
      <c r="BO72" s="3">
        <v>9137</v>
      </c>
      <c r="BP72" s="3"/>
      <c r="BQ72" s="3"/>
      <c r="BR72" s="3"/>
      <c r="BS72" s="3"/>
      <c r="BT72" s="3"/>
      <c r="BU72" s="3"/>
      <c r="BV72" s="3">
        <v>5027</v>
      </c>
      <c r="BW72" s="3"/>
      <c r="BX72" s="3"/>
      <c r="BY72" s="3"/>
      <c r="BZ72" s="3"/>
      <c r="CA72" s="3"/>
    </row>
    <row r="73" spans="1:79" ht="15.75" x14ac:dyDescent="0.3">
      <c r="A73" s="3" t="s">
        <v>63</v>
      </c>
      <c r="B73" s="3">
        <v>973</v>
      </c>
      <c r="C73" s="3">
        <v>1082</v>
      </c>
      <c r="D73" s="3">
        <v>1005</v>
      </c>
      <c r="E73" s="3">
        <v>924</v>
      </c>
      <c r="F73" s="3">
        <v>851</v>
      </c>
      <c r="G73" s="3">
        <v>766</v>
      </c>
      <c r="H73" s="3">
        <v>12092</v>
      </c>
      <c r="I73" s="3">
        <v>11597</v>
      </c>
      <c r="J73" s="3">
        <v>10558</v>
      </c>
      <c r="K73" s="3">
        <v>9454</v>
      </c>
      <c r="L73" s="3">
        <v>8077</v>
      </c>
      <c r="M73" s="3">
        <v>7452</v>
      </c>
      <c r="N73" s="3"/>
      <c r="O73" s="3"/>
      <c r="P73" s="3"/>
      <c r="Q73" s="3"/>
      <c r="R73" s="3"/>
      <c r="S73" s="3"/>
      <c r="T73" s="3"/>
      <c r="U73" s="3"/>
      <c r="V73" s="3"/>
      <c r="W73" s="3"/>
      <c r="X73" s="3"/>
      <c r="Y73" s="3"/>
      <c r="Z73" s="3"/>
      <c r="AA73" s="3"/>
      <c r="AB73" s="3"/>
      <c r="AC73" s="3"/>
      <c r="AD73" s="3"/>
      <c r="AE73" s="3"/>
      <c r="AF73" s="3">
        <v>326</v>
      </c>
      <c r="AG73" s="3">
        <v>386</v>
      </c>
      <c r="AH73" s="3">
        <v>344</v>
      </c>
      <c r="AI73" s="3">
        <v>327</v>
      </c>
      <c r="AJ73" s="3">
        <v>320</v>
      </c>
      <c r="AK73" s="3">
        <v>293</v>
      </c>
      <c r="AL73" s="3">
        <v>289</v>
      </c>
      <c r="AM73" s="3">
        <v>349</v>
      </c>
      <c r="AN73" s="3">
        <v>344</v>
      </c>
      <c r="AO73" s="3">
        <v>327</v>
      </c>
      <c r="AP73" s="3">
        <v>320</v>
      </c>
      <c r="AQ73" s="3">
        <v>293</v>
      </c>
      <c r="AR73" s="3"/>
      <c r="AS73" s="3"/>
      <c r="AT73" s="3"/>
      <c r="AU73" s="3"/>
      <c r="AV73" s="3"/>
      <c r="AW73" s="3"/>
      <c r="AX73" s="3">
        <v>37</v>
      </c>
      <c r="AY73" s="3">
        <v>37</v>
      </c>
      <c r="AZ73" s="3"/>
      <c r="BA73" s="3"/>
      <c r="BB73" s="3"/>
      <c r="BC73" s="3"/>
      <c r="BD73" s="3">
        <v>108</v>
      </c>
      <c r="BE73" s="3">
        <v>18</v>
      </c>
      <c r="BF73" s="3"/>
      <c r="BG73" s="3"/>
      <c r="BH73" s="3"/>
      <c r="BI73" s="3"/>
      <c r="BJ73" s="3"/>
      <c r="BK73" s="3"/>
      <c r="BL73" s="3"/>
      <c r="BM73" s="3"/>
      <c r="BN73" s="3"/>
      <c r="BO73" s="3"/>
      <c r="BP73" s="3"/>
      <c r="BQ73" s="3"/>
      <c r="BR73" s="3"/>
      <c r="BS73" s="3"/>
      <c r="BT73" s="3"/>
      <c r="BU73" s="3"/>
      <c r="BV73" s="3"/>
      <c r="BW73" s="3"/>
      <c r="BX73" s="3"/>
      <c r="BY73" s="3"/>
      <c r="BZ73" s="3"/>
      <c r="CA73" s="3"/>
    </row>
    <row r="74" spans="1:79" ht="15.75" x14ac:dyDescent="0.3">
      <c r="A74" s="3" t="s">
        <v>64</v>
      </c>
      <c r="B74" s="3">
        <v>1545</v>
      </c>
      <c r="C74" s="3">
        <v>1229</v>
      </c>
      <c r="D74" s="3">
        <v>1032</v>
      </c>
      <c r="E74" s="3">
        <v>915</v>
      </c>
      <c r="F74" s="3">
        <v>634</v>
      </c>
      <c r="G74" s="3"/>
      <c r="H74" s="3">
        <v>14780</v>
      </c>
      <c r="I74" s="3">
        <v>12015</v>
      </c>
      <c r="J74" s="3">
        <v>9534</v>
      </c>
      <c r="K74" s="3">
        <v>7210</v>
      </c>
      <c r="L74" s="3">
        <v>5624</v>
      </c>
      <c r="M74" s="3"/>
      <c r="N74" s="3"/>
      <c r="O74" s="3"/>
      <c r="P74" s="3"/>
      <c r="Q74" s="3"/>
      <c r="R74" s="3"/>
      <c r="S74" s="3"/>
      <c r="T74" s="3"/>
      <c r="U74" s="3"/>
      <c r="V74" s="3"/>
      <c r="W74" s="3"/>
      <c r="X74" s="3"/>
      <c r="Y74" s="3"/>
      <c r="Z74" s="3"/>
      <c r="AA74" s="3"/>
      <c r="AB74" s="3"/>
      <c r="AC74" s="3"/>
      <c r="AD74" s="3"/>
      <c r="AE74" s="3"/>
      <c r="AF74" s="3">
        <v>1677</v>
      </c>
      <c r="AG74" s="3">
        <v>1484</v>
      </c>
      <c r="AH74" s="3"/>
      <c r="AI74" s="3"/>
      <c r="AJ74" s="3"/>
      <c r="AK74" s="3"/>
      <c r="AL74" s="3">
        <v>1059</v>
      </c>
      <c r="AM74" s="3">
        <v>1484</v>
      </c>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row>
    <row r="75" spans="1:79" ht="15.75" x14ac:dyDescent="0.3">
      <c r="A75" s="3" t="s">
        <v>65</v>
      </c>
      <c r="B75" s="3">
        <v>374</v>
      </c>
      <c r="C75" s="3">
        <v>347</v>
      </c>
      <c r="D75" s="3">
        <v>334</v>
      </c>
      <c r="E75" s="3">
        <v>327</v>
      </c>
      <c r="F75" s="3">
        <v>311</v>
      </c>
      <c r="G75" s="3">
        <v>298</v>
      </c>
      <c r="H75" s="3">
        <v>11394</v>
      </c>
      <c r="I75" s="3">
        <v>12784</v>
      </c>
      <c r="J75" s="3">
        <v>11111</v>
      </c>
      <c r="K75" s="3">
        <v>10779</v>
      </c>
      <c r="L75" s="3">
        <v>10131</v>
      </c>
      <c r="M75" s="3">
        <v>8333</v>
      </c>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v>3</v>
      </c>
      <c r="AY75" s="3"/>
      <c r="AZ75" s="3"/>
      <c r="BA75" s="3"/>
      <c r="BB75" s="3"/>
      <c r="BC75" s="3"/>
      <c r="BD75" s="3">
        <v>13</v>
      </c>
      <c r="BE75" s="3">
        <v>1</v>
      </c>
      <c r="BF75" s="3">
        <v>1</v>
      </c>
      <c r="BG75" s="3">
        <v>1</v>
      </c>
      <c r="BH75" s="3">
        <v>1</v>
      </c>
      <c r="BI75" s="3">
        <v>1</v>
      </c>
      <c r="BJ75" s="3">
        <v>1</v>
      </c>
      <c r="BK75" s="3">
        <v>1</v>
      </c>
      <c r="BL75" s="3">
        <v>1</v>
      </c>
      <c r="BM75" s="3">
        <v>1</v>
      </c>
      <c r="BN75" s="3">
        <v>1</v>
      </c>
      <c r="BO75" s="3">
        <v>1</v>
      </c>
      <c r="BP75" s="3"/>
      <c r="BQ75" s="3"/>
      <c r="BR75" s="3"/>
      <c r="BS75" s="3"/>
      <c r="BT75" s="3"/>
      <c r="BU75" s="3"/>
      <c r="BV75" s="3">
        <v>12</v>
      </c>
      <c r="BW75" s="3"/>
      <c r="BX75" s="3"/>
      <c r="BY75" s="3"/>
      <c r="BZ75" s="3"/>
      <c r="CA75" s="3"/>
    </row>
    <row r="76" spans="1:79" ht="15.75" x14ac:dyDescent="0.3">
      <c r="A76" s="3" t="s">
        <v>66</v>
      </c>
      <c r="B76" s="3">
        <v>6529</v>
      </c>
      <c r="C76" s="3">
        <v>6234</v>
      </c>
      <c r="D76" s="3">
        <v>5893</v>
      </c>
      <c r="E76" s="3">
        <v>5476</v>
      </c>
      <c r="F76" s="3">
        <v>5024</v>
      </c>
      <c r="G76" s="3">
        <v>4544</v>
      </c>
      <c r="H76" s="3">
        <v>22413</v>
      </c>
      <c r="I76" s="3">
        <v>21585</v>
      </c>
      <c r="J76" s="3">
        <v>19223</v>
      </c>
      <c r="K76" s="3">
        <v>16254</v>
      </c>
      <c r="L76" s="3">
        <v>13814</v>
      </c>
      <c r="M76" s="3">
        <v>11843</v>
      </c>
      <c r="N76" s="3"/>
      <c r="O76" s="3"/>
      <c r="P76" s="3"/>
      <c r="Q76" s="3"/>
      <c r="R76" s="3"/>
      <c r="S76" s="3"/>
      <c r="T76" s="3">
        <v>12</v>
      </c>
      <c r="U76" s="3">
        <v>12</v>
      </c>
      <c r="V76" s="3">
        <v>12</v>
      </c>
      <c r="W76" s="3">
        <v>12</v>
      </c>
      <c r="X76" s="3">
        <v>12</v>
      </c>
      <c r="Y76" s="3">
        <v>12</v>
      </c>
      <c r="Z76" s="3">
        <v>1</v>
      </c>
      <c r="AA76" s="3">
        <v>1</v>
      </c>
      <c r="AB76" s="3">
        <v>1</v>
      </c>
      <c r="AC76" s="3">
        <v>1</v>
      </c>
      <c r="AD76" s="3">
        <v>1</v>
      </c>
      <c r="AE76" s="3">
        <v>1</v>
      </c>
      <c r="AF76" s="3">
        <v>9575</v>
      </c>
      <c r="AG76" s="3">
        <v>10084</v>
      </c>
      <c r="AH76" s="3">
        <v>9688</v>
      </c>
      <c r="AI76" s="3">
        <v>5447</v>
      </c>
      <c r="AJ76" s="3">
        <v>5113</v>
      </c>
      <c r="AK76" s="3">
        <v>4787</v>
      </c>
      <c r="AL76" s="3">
        <v>6158</v>
      </c>
      <c r="AM76" s="3">
        <v>5915</v>
      </c>
      <c r="AN76" s="3">
        <v>5711</v>
      </c>
      <c r="AO76" s="3">
        <v>5447</v>
      </c>
      <c r="AP76" s="3">
        <v>5113</v>
      </c>
      <c r="AQ76" s="3">
        <v>4787</v>
      </c>
      <c r="AR76" s="3">
        <v>1852</v>
      </c>
      <c r="AS76" s="3">
        <v>2558</v>
      </c>
      <c r="AT76" s="3">
        <v>2347</v>
      </c>
      <c r="AU76" s="3"/>
      <c r="AV76" s="3"/>
      <c r="AW76" s="3"/>
      <c r="AX76" s="3">
        <v>1565</v>
      </c>
      <c r="AY76" s="3">
        <v>1611</v>
      </c>
      <c r="AZ76" s="3">
        <v>1630</v>
      </c>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row>
    <row r="77" spans="1:79" ht="15.75" x14ac:dyDescent="0.3">
      <c r="A77" s="3" t="s">
        <v>67</v>
      </c>
      <c r="B77" s="3">
        <v>1576</v>
      </c>
      <c r="C77" s="3">
        <v>1078</v>
      </c>
      <c r="D77" s="3">
        <v>1078</v>
      </c>
      <c r="E77" s="3">
        <v>950</v>
      </c>
      <c r="F77" s="3">
        <v>840</v>
      </c>
      <c r="G77" s="3">
        <v>733</v>
      </c>
      <c r="H77" s="3">
        <v>20482</v>
      </c>
      <c r="I77" s="3">
        <v>12486</v>
      </c>
      <c r="J77" s="3">
        <v>11733</v>
      </c>
      <c r="K77" s="3">
        <v>9147</v>
      </c>
      <c r="L77" s="3">
        <v>6592</v>
      </c>
      <c r="M77" s="3">
        <v>4731</v>
      </c>
      <c r="N77" s="3"/>
      <c r="O77" s="3"/>
      <c r="P77" s="3"/>
      <c r="Q77" s="3"/>
      <c r="R77" s="3"/>
      <c r="S77" s="3"/>
      <c r="T77" s="3">
        <v>2</v>
      </c>
      <c r="U77" s="3">
        <v>2</v>
      </c>
      <c r="V77" s="3">
        <v>2</v>
      </c>
      <c r="W77" s="3">
        <v>2</v>
      </c>
      <c r="X77" s="3">
        <v>2</v>
      </c>
      <c r="Y77" s="3">
        <v>2</v>
      </c>
      <c r="Z77" s="3">
        <v>2</v>
      </c>
      <c r="AA77" s="3">
        <v>2</v>
      </c>
      <c r="AB77" s="3">
        <v>2</v>
      </c>
      <c r="AC77" s="3">
        <v>2</v>
      </c>
      <c r="AD77" s="3">
        <v>2</v>
      </c>
      <c r="AE77" s="3">
        <v>2</v>
      </c>
      <c r="AF77" s="3">
        <v>661</v>
      </c>
      <c r="AG77" s="3">
        <v>609</v>
      </c>
      <c r="AH77" s="3">
        <v>553</v>
      </c>
      <c r="AI77" s="3">
        <v>525</v>
      </c>
      <c r="AJ77" s="3">
        <v>475</v>
      </c>
      <c r="AK77" s="3">
        <v>423</v>
      </c>
      <c r="AL77" s="3">
        <v>619</v>
      </c>
      <c r="AM77" s="3">
        <v>572</v>
      </c>
      <c r="AN77" s="3">
        <v>520</v>
      </c>
      <c r="AO77" s="3">
        <v>502</v>
      </c>
      <c r="AP77" s="3">
        <v>457</v>
      </c>
      <c r="AQ77" s="3">
        <v>416</v>
      </c>
      <c r="AR77" s="3">
        <v>42</v>
      </c>
      <c r="AS77" s="3">
        <v>37</v>
      </c>
      <c r="AT77" s="3">
        <v>33</v>
      </c>
      <c r="AU77" s="3">
        <v>23</v>
      </c>
      <c r="AV77" s="3">
        <v>18</v>
      </c>
      <c r="AW77" s="3">
        <v>7</v>
      </c>
      <c r="AX77" s="3"/>
      <c r="AY77" s="3"/>
      <c r="AZ77" s="3"/>
      <c r="BA77" s="3"/>
      <c r="BB77" s="3"/>
      <c r="BC77" s="3"/>
      <c r="BD77" s="3">
        <v>17855</v>
      </c>
      <c r="BE77" s="3">
        <v>16748</v>
      </c>
      <c r="BF77" s="3">
        <v>4765</v>
      </c>
      <c r="BG77" s="3"/>
      <c r="BH77" s="3"/>
      <c r="BI77" s="3"/>
      <c r="BJ77" s="3"/>
      <c r="BK77" s="3"/>
      <c r="BL77" s="3"/>
      <c r="BM77" s="3"/>
      <c r="BN77" s="3"/>
      <c r="BO77" s="3"/>
      <c r="BP77" s="3"/>
      <c r="BQ77" s="3"/>
      <c r="BR77" s="3"/>
      <c r="BS77" s="3"/>
      <c r="BT77" s="3"/>
      <c r="BU77" s="3"/>
      <c r="BV77" s="3">
        <v>17855</v>
      </c>
      <c r="BW77" s="3">
        <v>16748</v>
      </c>
      <c r="BX77" s="3">
        <v>4765</v>
      </c>
      <c r="BY77" s="3"/>
      <c r="BZ77" s="3"/>
      <c r="CA77" s="3"/>
    </row>
    <row r="78" spans="1:79" ht="15.75" x14ac:dyDescent="0.3">
      <c r="A78" s="3" t="s">
        <v>68</v>
      </c>
      <c r="B78" s="3">
        <v>1660</v>
      </c>
      <c r="C78" s="3">
        <v>1104</v>
      </c>
      <c r="D78" s="3">
        <v>515</v>
      </c>
      <c r="E78" s="3"/>
      <c r="F78" s="3"/>
      <c r="G78" s="3"/>
      <c r="H78" s="3">
        <v>3391</v>
      </c>
      <c r="I78" s="3">
        <v>2982</v>
      </c>
      <c r="J78" s="3">
        <v>2320</v>
      </c>
      <c r="K78" s="3">
        <v>516</v>
      </c>
      <c r="L78" s="3"/>
      <c r="M78" s="3"/>
      <c r="N78" s="3"/>
      <c r="O78" s="3"/>
      <c r="P78" s="3"/>
      <c r="Q78" s="3"/>
      <c r="R78" s="3"/>
      <c r="S78" s="3"/>
      <c r="T78" s="3">
        <v>1</v>
      </c>
      <c r="U78" s="3"/>
      <c r="V78" s="3"/>
      <c r="W78" s="3"/>
      <c r="X78" s="3"/>
      <c r="Y78" s="3"/>
      <c r="Z78" s="3">
        <v>1</v>
      </c>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row>
    <row r="79" spans="1:79" ht="15.75" x14ac:dyDescent="0.3">
      <c r="A79" s="3" t="s">
        <v>69</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row>
    <row r="80" spans="1:79" ht="15.75" x14ac:dyDescent="0.3">
      <c r="A80" s="3" t="s">
        <v>70</v>
      </c>
      <c r="B80" s="3">
        <v>8319</v>
      </c>
      <c r="C80" s="3">
        <v>8811</v>
      </c>
      <c r="D80" s="3">
        <v>8633</v>
      </c>
      <c r="E80" s="3">
        <v>8795</v>
      </c>
      <c r="F80" s="3">
        <v>9012</v>
      </c>
      <c r="G80" s="3">
        <v>8356</v>
      </c>
      <c r="H80" s="3">
        <v>326993</v>
      </c>
      <c r="I80" s="3">
        <v>322197</v>
      </c>
      <c r="J80" s="3">
        <v>298789</v>
      </c>
      <c r="K80" s="3">
        <v>296614</v>
      </c>
      <c r="L80" s="3">
        <v>289901</v>
      </c>
      <c r="M80" s="3">
        <v>258585</v>
      </c>
      <c r="N80" s="3">
        <v>106375</v>
      </c>
      <c r="O80" s="3">
        <v>102695</v>
      </c>
      <c r="P80" s="3">
        <v>99750</v>
      </c>
      <c r="Q80" s="3">
        <v>100270</v>
      </c>
      <c r="R80" s="3">
        <v>99050</v>
      </c>
      <c r="S80" s="3">
        <v>96755</v>
      </c>
      <c r="T80" s="3">
        <v>3</v>
      </c>
      <c r="U80" s="3"/>
      <c r="V80" s="3"/>
      <c r="W80" s="3"/>
      <c r="X80" s="3"/>
      <c r="Y80" s="3"/>
      <c r="Z80" s="3">
        <v>11</v>
      </c>
      <c r="AA80" s="3"/>
      <c r="AB80" s="3"/>
      <c r="AC80" s="3"/>
      <c r="AD80" s="3"/>
      <c r="AE80" s="3"/>
      <c r="AF80" s="3">
        <v>2247</v>
      </c>
      <c r="AG80" s="3">
        <v>2316</v>
      </c>
      <c r="AH80" s="3">
        <v>2229</v>
      </c>
      <c r="AI80" s="3">
        <v>2515</v>
      </c>
      <c r="AJ80" s="3">
        <v>2706</v>
      </c>
      <c r="AK80" s="3">
        <v>2917</v>
      </c>
      <c r="AL80" s="3"/>
      <c r="AM80" s="3"/>
      <c r="AN80" s="3"/>
      <c r="AO80" s="3"/>
      <c r="AP80" s="3"/>
      <c r="AQ80" s="3"/>
      <c r="AR80" s="3"/>
      <c r="AS80" s="3"/>
      <c r="AT80" s="3"/>
      <c r="AU80" s="3"/>
      <c r="AV80" s="3"/>
      <c r="AW80" s="3"/>
      <c r="AX80" s="3"/>
      <c r="AY80" s="3"/>
      <c r="AZ80" s="3"/>
      <c r="BA80" s="3"/>
      <c r="BB80" s="3"/>
      <c r="BC80" s="3"/>
      <c r="BD80" s="3">
        <v>1764</v>
      </c>
      <c r="BE80" s="3">
        <v>1854</v>
      </c>
      <c r="BF80" s="3">
        <v>2165</v>
      </c>
      <c r="BG80" s="3">
        <v>2466</v>
      </c>
      <c r="BH80" s="3">
        <v>2653</v>
      </c>
      <c r="BI80" s="3">
        <v>2864</v>
      </c>
      <c r="BJ80" s="3">
        <v>1764</v>
      </c>
      <c r="BK80" s="3">
        <v>1854</v>
      </c>
      <c r="BL80" s="3">
        <v>2165</v>
      </c>
      <c r="BM80" s="3">
        <v>2466</v>
      </c>
      <c r="BN80" s="3">
        <v>2653</v>
      </c>
      <c r="BO80" s="3">
        <v>2864</v>
      </c>
      <c r="BP80" s="3"/>
      <c r="BQ80" s="3"/>
      <c r="BR80" s="3"/>
      <c r="BS80" s="3"/>
      <c r="BT80" s="3"/>
      <c r="BU80" s="3"/>
      <c r="BV80" s="3"/>
      <c r="BW80" s="3"/>
      <c r="BX80" s="3"/>
      <c r="BY80" s="3"/>
      <c r="BZ80" s="3"/>
      <c r="CA80" s="3"/>
    </row>
    <row r="81" spans="1:79" ht="15.75" x14ac:dyDescent="0.3">
      <c r="A81" s="3" t="s">
        <v>71</v>
      </c>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row>
    <row r="82" spans="1:79" ht="15.75" x14ac:dyDescent="0.3">
      <c r="A82" s="3" t="s">
        <v>72</v>
      </c>
      <c r="B82" s="3">
        <v>16406</v>
      </c>
      <c r="C82" s="3">
        <v>15935</v>
      </c>
      <c r="D82" s="3">
        <v>12755</v>
      </c>
      <c r="E82" s="3">
        <v>10727</v>
      </c>
      <c r="F82" s="3"/>
      <c r="G82" s="3"/>
      <c r="H82" s="3">
        <v>116868</v>
      </c>
      <c r="I82" s="3">
        <v>82549</v>
      </c>
      <c r="J82" s="3">
        <v>120191</v>
      </c>
      <c r="K82" s="3">
        <v>114423</v>
      </c>
      <c r="L82" s="3"/>
      <c r="M82" s="3"/>
      <c r="N82" s="3">
        <v>53149</v>
      </c>
      <c r="O82" s="3"/>
      <c r="P82" s="3"/>
      <c r="Q82" s="3"/>
      <c r="R82" s="3"/>
      <c r="S82" s="3"/>
      <c r="T82" s="3">
        <v>1</v>
      </c>
      <c r="U82" s="3">
        <v>1</v>
      </c>
      <c r="V82" s="3">
        <v>1</v>
      </c>
      <c r="W82" s="3">
        <v>1</v>
      </c>
      <c r="X82" s="3">
        <v>1</v>
      </c>
      <c r="Y82" s="3"/>
      <c r="Z82" s="3">
        <v>1</v>
      </c>
      <c r="AA82" s="3">
        <v>1</v>
      </c>
      <c r="AB82" s="3">
        <v>1</v>
      </c>
      <c r="AC82" s="3">
        <v>1</v>
      </c>
      <c r="AD82" s="3">
        <v>1</v>
      </c>
      <c r="AE82" s="3"/>
      <c r="AF82" s="3">
        <v>5045</v>
      </c>
      <c r="AG82" s="3">
        <v>4925</v>
      </c>
      <c r="AH82" s="3">
        <v>4845</v>
      </c>
      <c r="AI82" s="3">
        <v>5585</v>
      </c>
      <c r="AJ82" s="3">
        <v>5834</v>
      </c>
      <c r="AK82" s="3">
        <v>5799</v>
      </c>
      <c r="AL82" s="3">
        <v>5031</v>
      </c>
      <c r="AM82" s="3">
        <v>4925</v>
      </c>
      <c r="AN82" s="3">
        <v>4845</v>
      </c>
      <c r="AO82" s="3">
        <v>5585</v>
      </c>
      <c r="AP82" s="3">
        <v>5834</v>
      </c>
      <c r="AQ82" s="3">
        <v>5799</v>
      </c>
      <c r="AR82" s="3"/>
      <c r="AS82" s="3"/>
      <c r="AT82" s="3"/>
      <c r="AU82" s="3"/>
      <c r="AV82" s="3"/>
      <c r="AW82" s="3"/>
      <c r="AX82" s="3">
        <v>14</v>
      </c>
      <c r="AY82" s="3"/>
      <c r="AZ82" s="3"/>
      <c r="BA82" s="3"/>
      <c r="BB82" s="3"/>
      <c r="BC82" s="3"/>
      <c r="BD82" s="3">
        <v>21780</v>
      </c>
      <c r="BE82" s="3">
        <v>19774</v>
      </c>
      <c r="BF82" s="3">
        <v>33558</v>
      </c>
      <c r="BG82" s="3">
        <v>28083</v>
      </c>
      <c r="BH82" s="3"/>
      <c r="BI82" s="3"/>
      <c r="BJ82" s="3">
        <v>694</v>
      </c>
      <c r="BK82" s="3"/>
      <c r="BL82" s="3"/>
      <c r="BM82" s="3"/>
      <c r="BN82" s="3"/>
      <c r="BO82" s="3"/>
      <c r="BP82" s="3">
        <v>21086</v>
      </c>
      <c r="BQ82" s="3">
        <v>19774</v>
      </c>
      <c r="BR82" s="3">
        <v>33558</v>
      </c>
      <c r="BS82" s="3">
        <v>28083</v>
      </c>
      <c r="BT82" s="3"/>
      <c r="BU82" s="3"/>
      <c r="BV82" s="3"/>
      <c r="BW82" s="3"/>
      <c r="BX82" s="3"/>
      <c r="BY82" s="3"/>
      <c r="BZ82" s="3"/>
      <c r="CA82" s="3"/>
    </row>
    <row r="83" spans="1:79" ht="15.75" x14ac:dyDescent="0.3">
      <c r="A83" s="3" t="s">
        <v>73</v>
      </c>
      <c r="B83" s="3">
        <v>1950</v>
      </c>
      <c r="C83" s="3">
        <v>2033</v>
      </c>
      <c r="D83" s="3">
        <v>2096</v>
      </c>
      <c r="E83" s="3">
        <v>2157</v>
      </c>
      <c r="F83" s="3">
        <v>2194</v>
      </c>
      <c r="G83" s="3">
        <v>2193</v>
      </c>
      <c r="H83" s="3">
        <v>152757</v>
      </c>
      <c r="I83" s="3">
        <v>147784</v>
      </c>
      <c r="J83" s="3">
        <v>139884</v>
      </c>
      <c r="K83" s="3">
        <v>135877</v>
      </c>
      <c r="L83" s="3">
        <v>128203</v>
      </c>
      <c r="M83" s="3">
        <v>123491</v>
      </c>
      <c r="N83" s="3">
        <v>114227</v>
      </c>
      <c r="O83" s="3">
        <v>111401</v>
      </c>
      <c r="P83" s="3">
        <v>110282</v>
      </c>
      <c r="Q83" s="3">
        <v>105726</v>
      </c>
      <c r="R83" s="3">
        <v>100758</v>
      </c>
      <c r="S83" s="3">
        <v>97722</v>
      </c>
      <c r="T83" s="3">
        <v>1</v>
      </c>
      <c r="U83" s="3">
        <v>1</v>
      </c>
      <c r="V83" s="3">
        <v>1</v>
      </c>
      <c r="W83" s="3">
        <v>1</v>
      </c>
      <c r="X83" s="3">
        <v>1</v>
      </c>
      <c r="Y83" s="3">
        <v>1</v>
      </c>
      <c r="Z83" s="3">
        <v>1</v>
      </c>
      <c r="AA83" s="3">
        <v>1</v>
      </c>
      <c r="AB83" s="3">
        <v>1</v>
      </c>
      <c r="AC83" s="3">
        <v>1</v>
      </c>
      <c r="AD83" s="3">
        <v>1</v>
      </c>
      <c r="AE83" s="3">
        <v>1</v>
      </c>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row>
    <row r="84" spans="1:79" ht="15.75" x14ac:dyDescent="0.3">
      <c r="A84" s="3" t="s">
        <v>74</v>
      </c>
      <c r="B84" s="3">
        <v>9597</v>
      </c>
      <c r="C84" s="3">
        <v>8240</v>
      </c>
      <c r="D84" s="3">
        <v>6757</v>
      </c>
      <c r="E84" s="3">
        <v>5745</v>
      </c>
      <c r="F84" s="3">
        <v>5200</v>
      </c>
      <c r="G84" s="3">
        <v>4465</v>
      </c>
      <c r="H84" s="3">
        <v>41183</v>
      </c>
      <c r="I84" s="3">
        <v>34428</v>
      </c>
      <c r="J84" s="3">
        <v>33748</v>
      </c>
      <c r="K84" s="3">
        <v>34879</v>
      </c>
      <c r="L84" s="3">
        <v>37232</v>
      </c>
      <c r="M84" s="3">
        <v>52049</v>
      </c>
      <c r="N84" s="3">
        <v>14150</v>
      </c>
      <c r="O84" s="3">
        <v>9098</v>
      </c>
      <c r="P84" s="3">
        <v>9057</v>
      </c>
      <c r="Q84" s="3">
        <v>8468</v>
      </c>
      <c r="R84" s="3">
        <v>9299</v>
      </c>
      <c r="S84" s="3">
        <v>10328</v>
      </c>
      <c r="T84" s="3">
        <v>2</v>
      </c>
      <c r="U84" s="3">
        <v>2</v>
      </c>
      <c r="V84" s="3">
        <v>2</v>
      </c>
      <c r="W84" s="3">
        <v>2</v>
      </c>
      <c r="X84" s="3">
        <v>2</v>
      </c>
      <c r="Y84" s="3">
        <v>2</v>
      </c>
      <c r="Z84" s="3">
        <v>1</v>
      </c>
      <c r="AA84" s="3">
        <v>1</v>
      </c>
      <c r="AB84" s="3">
        <v>1</v>
      </c>
      <c r="AC84" s="3">
        <v>1</v>
      </c>
      <c r="AD84" s="3">
        <v>1</v>
      </c>
      <c r="AE84" s="3">
        <v>1</v>
      </c>
      <c r="AF84" s="3">
        <v>12688</v>
      </c>
      <c r="AG84" s="3">
        <v>11704</v>
      </c>
      <c r="AH84" s="3">
        <v>10874</v>
      </c>
      <c r="AI84" s="3">
        <v>10356</v>
      </c>
      <c r="AJ84" s="3">
        <v>9665</v>
      </c>
      <c r="AK84" s="3">
        <v>9768</v>
      </c>
      <c r="AL84" s="3">
        <v>12073</v>
      </c>
      <c r="AM84" s="3">
        <v>11199</v>
      </c>
      <c r="AN84" s="3">
        <v>10395</v>
      </c>
      <c r="AO84" s="3">
        <v>10020</v>
      </c>
      <c r="AP84" s="3">
        <v>9362</v>
      </c>
      <c r="AQ84" s="3">
        <v>9483</v>
      </c>
      <c r="AR84" s="3">
        <v>615</v>
      </c>
      <c r="AS84" s="3">
        <v>505</v>
      </c>
      <c r="AT84" s="3">
        <v>479</v>
      </c>
      <c r="AU84" s="3">
        <v>336</v>
      </c>
      <c r="AV84" s="3">
        <v>303</v>
      </c>
      <c r="AW84" s="3">
        <v>285</v>
      </c>
      <c r="AX84" s="3"/>
      <c r="AY84" s="3"/>
      <c r="AZ84" s="3"/>
      <c r="BA84" s="3"/>
      <c r="BB84" s="3"/>
      <c r="BC84" s="3"/>
      <c r="BD84" s="3">
        <v>267914</v>
      </c>
      <c r="BE84" s="3">
        <v>204073</v>
      </c>
      <c r="BF84" s="3">
        <v>125027</v>
      </c>
      <c r="BG84" s="3">
        <v>41567</v>
      </c>
      <c r="BH84" s="3">
        <v>22512</v>
      </c>
      <c r="BI84" s="3"/>
      <c r="BJ84" s="3">
        <v>80374</v>
      </c>
      <c r="BK84" s="3">
        <v>64780</v>
      </c>
      <c r="BL84" s="3">
        <v>39742</v>
      </c>
      <c r="BM84" s="3">
        <v>12398</v>
      </c>
      <c r="BN84" s="3">
        <v>6399</v>
      </c>
      <c r="BO84" s="3"/>
      <c r="BP84" s="3">
        <v>187540</v>
      </c>
      <c r="BQ84" s="3">
        <v>139293</v>
      </c>
      <c r="BR84" s="3">
        <v>85285</v>
      </c>
      <c r="BS84" s="3">
        <v>29169</v>
      </c>
      <c r="BT84" s="3">
        <v>16113</v>
      </c>
      <c r="BU84" s="3"/>
      <c r="BV84" s="3"/>
      <c r="BW84" s="3"/>
      <c r="BX84" s="3"/>
      <c r="BY84" s="3"/>
      <c r="BZ84" s="3"/>
      <c r="CA84" s="3"/>
    </row>
    <row r="85" spans="1:79" ht="15.75" x14ac:dyDescent="0.3">
      <c r="A85" s="3" t="s">
        <v>75</v>
      </c>
      <c r="B85" s="3">
        <v>14551</v>
      </c>
      <c r="C85" s="3">
        <v>12226</v>
      </c>
      <c r="D85" s="3">
        <v>8898</v>
      </c>
      <c r="E85" s="3">
        <v>8162</v>
      </c>
      <c r="F85" s="3">
        <v>6530</v>
      </c>
      <c r="G85" s="3">
        <v>5508</v>
      </c>
      <c r="H85" s="3">
        <v>199687</v>
      </c>
      <c r="I85" s="3">
        <v>184007</v>
      </c>
      <c r="J85" s="3">
        <v>164235</v>
      </c>
      <c r="K85" s="3">
        <v>139327</v>
      </c>
      <c r="L85" s="3">
        <v>132495</v>
      </c>
      <c r="M85" s="3"/>
      <c r="N85" s="3"/>
      <c r="O85" s="3"/>
      <c r="P85" s="3"/>
      <c r="Q85" s="3"/>
      <c r="R85" s="3"/>
      <c r="S85" s="3"/>
      <c r="T85" s="3">
        <v>2</v>
      </c>
      <c r="U85" s="3">
        <v>2</v>
      </c>
      <c r="V85" s="3">
        <v>2</v>
      </c>
      <c r="W85" s="3">
        <v>2</v>
      </c>
      <c r="X85" s="3">
        <v>2</v>
      </c>
      <c r="Y85" s="3">
        <v>2</v>
      </c>
      <c r="Z85" s="3">
        <v>2</v>
      </c>
      <c r="AA85" s="3">
        <v>2</v>
      </c>
      <c r="AB85" s="3">
        <v>2</v>
      </c>
      <c r="AC85" s="3">
        <v>2</v>
      </c>
      <c r="AD85" s="3">
        <v>2</v>
      </c>
      <c r="AE85" s="3"/>
      <c r="AF85" s="3">
        <v>4400</v>
      </c>
      <c r="AG85" s="3">
        <v>4324</v>
      </c>
      <c r="AH85" s="3">
        <v>4138</v>
      </c>
      <c r="AI85" s="3">
        <v>3817</v>
      </c>
      <c r="AJ85" s="3">
        <v>3440</v>
      </c>
      <c r="AK85" s="3">
        <v>3175</v>
      </c>
      <c r="AL85" s="3">
        <v>2145</v>
      </c>
      <c r="AM85" s="3">
        <v>1879</v>
      </c>
      <c r="AN85" s="3">
        <v>1792</v>
      </c>
      <c r="AO85" s="3">
        <v>1734</v>
      </c>
      <c r="AP85" s="3">
        <v>1583</v>
      </c>
      <c r="AQ85" s="3">
        <v>1503</v>
      </c>
      <c r="AR85" s="3">
        <v>534</v>
      </c>
      <c r="AS85" s="3">
        <v>535</v>
      </c>
      <c r="AT85" s="3">
        <v>514</v>
      </c>
      <c r="AU85" s="3">
        <v>486</v>
      </c>
      <c r="AV85" s="3">
        <v>478</v>
      </c>
      <c r="AW85" s="3">
        <v>467</v>
      </c>
      <c r="AX85" s="3">
        <v>1721</v>
      </c>
      <c r="AY85" s="3">
        <v>1910</v>
      </c>
      <c r="AZ85" s="3">
        <v>1832</v>
      </c>
      <c r="BA85" s="3">
        <v>1597</v>
      </c>
      <c r="BB85" s="3">
        <v>1379</v>
      </c>
      <c r="BC85" s="3">
        <v>1205</v>
      </c>
      <c r="BD85" s="3">
        <v>77857</v>
      </c>
      <c r="BE85" s="3">
        <v>54044</v>
      </c>
      <c r="BF85" s="3">
        <v>38311</v>
      </c>
      <c r="BG85" s="3">
        <v>27906</v>
      </c>
      <c r="BH85" s="3">
        <v>17501</v>
      </c>
      <c r="BI85" s="3">
        <v>14840</v>
      </c>
      <c r="BJ85" s="3"/>
      <c r="BK85" s="3"/>
      <c r="BL85" s="3"/>
      <c r="BM85" s="3"/>
      <c r="BN85" s="3"/>
      <c r="BO85" s="3"/>
      <c r="BP85" s="3">
        <v>77857</v>
      </c>
      <c r="BQ85" s="3">
        <v>54044</v>
      </c>
      <c r="BR85" s="3">
        <v>38311</v>
      </c>
      <c r="BS85" s="3">
        <v>27906</v>
      </c>
      <c r="BT85" s="3">
        <v>17501</v>
      </c>
      <c r="BU85" s="3">
        <v>14840</v>
      </c>
      <c r="BV85" s="3"/>
      <c r="BW85" s="3"/>
      <c r="BX85" s="3"/>
      <c r="BY85" s="3"/>
      <c r="BZ85" s="3"/>
      <c r="CA85" s="3"/>
    </row>
    <row r="86" spans="1:79" ht="15.75" x14ac:dyDescent="0.3">
      <c r="A86" s="3" t="s">
        <v>76</v>
      </c>
      <c r="B86" s="3">
        <v>17317</v>
      </c>
      <c r="C86" s="3">
        <v>16437</v>
      </c>
      <c r="D86" s="3">
        <v>15099</v>
      </c>
      <c r="E86" s="3">
        <v>13051</v>
      </c>
      <c r="F86" s="3">
        <v>10659</v>
      </c>
      <c r="G86" s="3">
        <v>9370</v>
      </c>
      <c r="H86" s="3">
        <v>152203</v>
      </c>
      <c r="I86" s="3">
        <v>122364</v>
      </c>
      <c r="J86" s="3">
        <v>144080</v>
      </c>
      <c r="K86" s="3">
        <v>110507</v>
      </c>
      <c r="L86" s="3">
        <v>92834</v>
      </c>
      <c r="M86" s="3"/>
      <c r="N86" s="3"/>
      <c r="O86" s="3"/>
      <c r="P86" s="3"/>
      <c r="Q86" s="3"/>
      <c r="R86" s="3"/>
      <c r="S86" s="3"/>
      <c r="T86" s="3">
        <v>1</v>
      </c>
      <c r="U86" s="3">
        <v>2</v>
      </c>
      <c r="V86" s="3">
        <v>2</v>
      </c>
      <c r="W86" s="3">
        <v>2</v>
      </c>
      <c r="X86" s="3">
        <v>2</v>
      </c>
      <c r="Y86" s="3">
        <v>2</v>
      </c>
      <c r="Z86" s="3">
        <v>7</v>
      </c>
      <c r="AA86" s="3">
        <v>8</v>
      </c>
      <c r="AB86" s="3">
        <v>8</v>
      </c>
      <c r="AC86" s="3">
        <v>8</v>
      </c>
      <c r="AD86" s="3">
        <v>8</v>
      </c>
      <c r="AE86" s="3">
        <v>8</v>
      </c>
      <c r="AF86" s="3">
        <v>28374</v>
      </c>
      <c r="AG86" s="3">
        <v>28131</v>
      </c>
      <c r="AH86" s="3">
        <v>27935</v>
      </c>
      <c r="AI86" s="3">
        <v>27077</v>
      </c>
      <c r="AJ86" s="3">
        <v>26052</v>
      </c>
      <c r="AK86" s="3">
        <v>24747</v>
      </c>
      <c r="AL86" s="3">
        <v>6060</v>
      </c>
      <c r="AM86" s="3">
        <v>5833</v>
      </c>
      <c r="AN86" s="3">
        <v>5461</v>
      </c>
      <c r="AO86" s="3">
        <v>5145</v>
      </c>
      <c r="AP86" s="3">
        <v>4857</v>
      </c>
      <c r="AQ86" s="3">
        <v>4681</v>
      </c>
      <c r="AR86" s="3">
        <v>4779</v>
      </c>
      <c r="AS86" s="3">
        <v>4528</v>
      </c>
      <c r="AT86" s="3">
        <v>4474</v>
      </c>
      <c r="AU86" s="3">
        <v>4265</v>
      </c>
      <c r="AV86" s="3">
        <v>4193</v>
      </c>
      <c r="AW86" s="3">
        <v>4196</v>
      </c>
      <c r="AX86" s="3"/>
      <c r="AY86" s="3"/>
      <c r="AZ86" s="3"/>
      <c r="BA86" s="3"/>
      <c r="BB86" s="3"/>
      <c r="BC86" s="3"/>
      <c r="BD86" s="3">
        <v>19270</v>
      </c>
      <c r="BE86" s="3">
        <v>13435</v>
      </c>
      <c r="BF86" s="3">
        <v>10620</v>
      </c>
      <c r="BG86" s="3">
        <v>15136</v>
      </c>
      <c r="BH86" s="3">
        <v>11912</v>
      </c>
      <c r="BI86" s="3">
        <v>8819</v>
      </c>
      <c r="BJ86" s="3"/>
      <c r="BK86" s="3"/>
      <c r="BL86" s="3"/>
      <c r="BM86" s="3"/>
      <c r="BN86" s="3"/>
      <c r="BO86" s="3"/>
      <c r="BP86" s="3"/>
      <c r="BQ86" s="3"/>
      <c r="BR86" s="3"/>
      <c r="BS86" s="3"/>
      <c r="BT86" s="3"/>
      <c r="BU86" s="3"/>
      <c r="BV86" s="3">
        <v>19270</v>
      </c>
      <c r="BW86" s="3">
        <v>13435</v>
      </c>
      <c r="BX86" s="3">
        <v>10620</v>
      </c>
      <c r="BY86" s="3">
        <v>15136</v>
      </c>
      <c r="BZ86" s="3">
        <v>11912</v>
      </c>
      <c r="CA86" s="3">
        <v>8819</v>
      </c>
    </row>
    <row r="87" spans="1:79" ht="15.75" x14ac:dyDescent="0.3">
      <c r="A87" s="3" t="s">
        <v>77</v>
      </c>
      <c r="B87" s="3">
        <v>22140</v>
      </c>
      <c r="C87" s="3">
        <v>20531</v>
      </c>
      <c r="D87" s="3">
        <v>18876</v>
      </c>
      <c r="E87" s="3">
        <v>18188</v>
      </c>
      <c r="F87" s="3">
        <v>17392</v>
      </c>
      <c r="G87" s="3">
        <v>16413</v>
      </c>
      <c r="H87" s="3">
        <v>463370</v>
      </c>
      <c r="I87" s="3">
        <v>398172</v>
      </c>
      <c r="J87" s="3">
        <v>326340</v>
      </c>
      <c r="K87" s="3">
        <v>289547</v>
      </c>
      <c r="L87" s="3">
        <v>266429</v>
      </c>
      <c r="M87" s="3">
        <v>246510</v>
      </c>
      <c r="N87" s="3">
        <v>184180</v>
      </c>
      <c r="O87" s="3">
        <v>159778</v>
      </c>
      <c r="P87" s="3">
        <v>137338</v>
      </c>
      <c r="Q87" s="3">
        <v>127802</v>
      </c>
      <c r="R87" s="3">
        <v>111865</v>
      </c>
      <c r="S87" s="3">
        <v>101415</v>
      </c>
      <c r="T87" s="3">
        <v>16</v>
      </c>
      <c r="U87" s="3">
        <v>17</v>
      </c>
      <c r="V87" s="3">
        <v>19</v>
      </c>
      <c r="W87" s="3">
        <v>19</v>
      </c>
      <c r="X87" s="3">
        <v>20</v>
      </c>
      <c r="Y87" s="3">
        <v>24</v>
      </c>
      <c r="Z87" s="3">
        <v>23</v>
      </c>
      <c r="AA87" s="3">
        <v>21</v>
      </c>
      <c r="AB87" s="3">
        <v>19</v>
      </c>
      <c r="AC87" s="3">
        <v>22</v>
      </c>
      <c r="AD87" s="3">
        <v>22</v>
      </c>
      <c r="AE87" s="3">
        <v>19</v>
      </c>
      <c r="AF87" s="3">
        <v>50209</v>
      </c>
      <c r="AG87" s="3">
        <v>55197</v>
      </c>
      <c r="AH87" s="3">
        <v>40505</v>
      </c>
      <c r="AI87" s="3">
        <v>33994</v>
      </c>
      <c r="AJ87" s="3">
        <v>24319</v>
      </c>
      <c r="AK87" s="3">
        <v>24595</v>
      </c>
      <c r="AL87" s="3"/>
      <c r="AM87" s="3">
        <v>15062</v>
      </c>
      <c r="AN87" s="3">
        <v>15297</v>
      </c>
      <c r="AO87" s="3">
        <v>15412</v>
      </c>
      <c r="AP87" s="3">
        <v>13921</v>
      </c>
      <c r="AQ87" s="3">
        <v>14207</v>
      </c>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row>
    <row r="88" spans="1:79" ht="15.75" x14ac:dyDescent="0.3">
      <c r="A88" s="3" t="s">
        <v>78</v>
      </c>
      <c r="B88" s="3">
        <v>15550</v>
      </c>
      <c r="C88" s="3">
        <v>15773</v>
      </c>
      <c r="D88" s="3">
        <v>16143</v>
      </c>
      <c r="E88" s="3">
        <v>16760</v>
      </c>
      <c r="F88" s="3">
        <v>17296</v>
      </c>
      <c r="G88" s="3">
        <v>17632</v>
      </c>
      <c r="H88" s="3">
        <v>286350</v>
      </c>
      <c r="I88" s="3">
        <v>269890</v>
      </c>
      <c r="J88" s="3">
        <v>259428</v>
      </c>
      <c r="K88" s="3">
        <v>259831</v>
      </c>
      <c r="L88" s="3">
        <v>274080</v>
      </c>
      <c r="M88" s="3">
        <v>278429</v>
      </c>
      <c r="N88" s="3"/>
      <c r="O88" s="3"/>
      <c r="P88" s="3"/>
      <c r="Q88" s="3"/>
      <c r="R88" s="3"/>
      <c r="S88" s="3"/>
      <c r="T88" s="3">
        <v>2</v>
      </c>
      <c r="U88" s="3"/>
      <c r="V88" s="3"/>
      <c r="W88" s="3"/>
      <c r="X88" s="3"/>
      <c r="Y88" s="3"/>
      <c r="Z88" s="3">
        <v>6</v>
      </c>
      <c r="AA88" s="3"/>
      <c r="AB88" s="3"/>
      <c r="AC88" s="3"/>
      <c r="AD88" s="3"/>
      <c r="AE88" s="3"/>
      <c r="AF88" s="3">
        <v>6966</v>
      </c>
      <c r="AG88" s="3">
        <v>7466</v>
      </c>
      <c r="AH88" s="3">
        <v>7681</v>
      </c>
      <c r="AI88" s="3">
        <v>7920</v>
      </c>
      <c r="AJ88" s="3">
        <v>8095</v>
      </c>
      <c r="AK88" s="3">
        <v>8046</v>
      </c>
      <c r="AL88" s="3">
        <v>5646</v>
      </c>
      <c r="AM88" s="3">
        <v>5936</v>
      </c>
      <c r="AN88" s="3">
        <v>6353</v>
      </c>
      <c r="AO88" s="3">
        <v>6633</v>
      </c>
      <c r="AP88" s="3">
        <v>6900</v>
      </c>
      <c r="AQ88" s="3">
        <v>7033</v>
      </c>
      <c r="AR88" s="3"/>
      <c r="AS88" s="3"/>
      <c r="AT88" s="3"/>
      <c r="AU88" s="3"/>
      <c r="AV88" s="3"/>
      <c r="AW88" s="3"/>
      <c r="AX88" s="3">
        <v>1604</v>
      </c>
      <c r="AY88" s="3">
        <v>1486</v>
      </c>
      <c r="AZ88" s="3">
        <v>1312</v>
      </c>
      <c r="BA88" s="3">
        <v>1277</v>
      </c>
      <c r="BB88" s="3">
        <v>1185</v>
      </c>
      <c r="BC88" s="3">
        <v>1003</v>
      </c>
      <c r="BD88" s="3">
        <v>4477</v>
      </c>
      <c r="BE88" s="3"/>
      <c r="BF88" s="3"/>
      <c r="BG88" s="3"/>
      <c r="BH88" s="3"/>
      <c r="BI88" s="3"/>
      <c r="BJ88" s="3"/>
      <c r="BK88" s="3"/>
      <c r="BL88" s="3"/>
      <c r="BM88" s="3"/>
      <c r="BN88" s="3"/>
      <c r="BO88" s="3"/>
      <c r="BP88" s="3"/>
      <c r="BQ88" s="3"/>
      <c r="BR88" s="3"/>
      <c r="BS88" s="3"/>
      <c r="BT88" s="3"/>
      <c r="BU88" s="3"/>
      <c r="BV88" s="3">
        <v>4477</v>
      </c>
      <c r="BW88" s="3"/>
      <c r="BX88" s="3"/>
      <c r="BY88" s="3"/>
      <c r="BZ88" s="3"/>
      <c r="CA88" s="3"/>
    </row>
    <row r="89" spans="1:79" ht="15.75" x14ac:dyDescent="0.3">
      <c r="A89" s="3" t="s">
        <v>79</v>
      </c>
      <c r="B89" s="3">
        <v>11490</v>
      </c>
      <c r="C89" s="3">
        <v>11542</v>
      </c>
      <c r="D89" s="3">
        <v>10772</v>
      </c>
      <c r="E89" s="3">
        <v>10987</v>
      </c>
      <c r="F89" s="3">
        <v>11006</v>
      </c>
      <c r="G89" s="3">
        <v>10361</v>
      </c>
      <c r="H89" s="3">
        <v>130521</v>
      </c>
      <c r="I89" s="3">
        <v>130521</v>
      </c>
      <c r="J89" s="3">
        <v>128043</v>
      </c>
      <c r="K89" s="3">
        <v>126255</v>
      </c>
      <c r="L89" s="3">
        <v>124920</v>
      </c>
      <c r="M89" s="3">
        <v>113953</v>
      </c>
      <c r="N89" s="3"/>
      <c r="O89" s="3"/>
      <c r="P89" s="3"/>
      <c r="Q89" s="3"/>
      <c r="R89" s="3"/>
      <c r="S89" s="3"/>
      <c r="T89" s="3"/>
      <c r="U89" s="3"/>
      <c r="V89" s="3"/>
      <c r="W89" s="3"/>
      <c r="X89" s="3"/>
      <c r="Y89" s="3"/>
      <c r="Z89" s="3"/>
      <c r="AA89" s="3"/>
      <c r="AB89" s="3"/>
      <c r="AC89" s="3"/>
      <c r="AD89" s="3"/>
      <c r="AE89" s="3"/>
      <c r="AF89" s="3">
        <v>5190</v>
      </c>
      <c r="AG89" s="3">
        <v>6389</v>
      </c>
      <c r="AH89" s="3"/>
      <c r="AI89" s="3">
        <v>6967</v>
      </c>
      <c r="AJ89" s="3">
        <v>7110</v>
      </c>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row>
    <row r="90" spans="1:79" ht="15.75" x14ac:dyDescent="0.3">
      <c r="A90" s="3" t="s">
        <v>80</v>
      </c>
      <c r="B90" s="3">
        <v>207428</v>
      </c>
      <c r="C90" s="3">
        <v>222761</v>
      </c>
      <c r="D90" s="3">
        <v>188789</v>
      </c>
      <c r="E90" s="3">
        <v>171909</v>
      </c>
      <c r="F90" s="3">
        <v>141896</v>
      </c>
      <c r="G90" s="3">
        <v>109879</v>
      </c>
      <c r="H90" s="3">
        <v>1489831</v>
      </c>
      <c r="I90" s="3">
        <v>1288658</v>
      </c>
      <c r="J90" s="3">
        <v>965539</v>
      </c>
      <c r="K90" s="3">
        <v>718011</v>
      </c>
      <c r="L90" s="3">
        <v>557366</v>
      </c>
      <c r="M90" s="3">
        <v>463874</v>
      </c>
      <c r="N90" s="3"/>
      <c r="O90" s="3"/>
      <c r="P90" s="3"/>
      <c r="Q90" s="3"/>
      <c r="R90" s="3"/>
      <c r="S90" s="3"/>
      <c r="T90" s="3"/>
      <c r="U90" s="3"/>
      <c r="V90" s="3"/>
      <c r="W90" s="3"/>
      <c r="X90" s="3"/>
      <c r="Y90" s="3"/>
      <c r="Z90" s="3"/>
      <c r="AA90" s="3"/>
      <c r="AB90" s="3"/>
      <c r="AC90" s="3"/>
      <c r="AD90" s="3"/>
      <c r="AE90" s="3"/>
      <c r="AF90" s="3">
        <v>42986</v>
      </c>
      <c r="AG90" s="3">
        <v>43348</v>
      </c>
      <c r="AH90" s="3">
        <v>43425</v>
      </c>
      <c r="AI90" s="3">
        <v>43905</v>
      </c>
      <c r="AJ90" s="3">
        <v>44424</v>
      </c>
      <c r="AK90" s="3">
        <v>44501</v>
      </c>
      <c r="AL90" s="3">
        <v>1398</v>
      </c>
      <c r="AM90" s="3">
        <v>1708</v>
      </c>
      <c r="AN90" s="3">
        <v>2005</v>
      </c>
      <c r="AO90" s="3">
        <v>2349</v>
      </c>
      <c r="AP90" s="3">
        <v>2807</v>
      </c>
      <c r="AQ90" s="3">
        <v>2926</v>
      </c>
      <c r="AR90" s="3"/>
      <c r="AS90" s="3"/>
      <c r="AT90" s="3"/>
      <c r="AU90" s="3"/>
      <c r="AV90" s="3"/>
      <c r="AW90" s="3"/>
      <c r="AX90" s="3">
        <v>41588</v>
      </c>
      <c r="AY90" s="3">
        <v>41640</v>
      </c>
      <c r="AZ90" s="3">
        <v>41420</v>
      </c>
      <c r="BA90" s="3">
        <v>41556</v>
      </c>
      <c r="BB90" s="3">
        <v>41617</v>
      </c>
      <c r="BC90" s="3">
        <v>41575</v>
      </c>
      <c r="BD90" s="3"/>
      <c r="BE90" s="3">
        <v>2037</v>
      </c>
      <c r="BF90" s="3"/>
      <c r="BG90" s="3"/>
      <c r="BH90" s="3"/>
      <c r="BI90" s="3"/>
      <c r="BJ90" s="3"/>
      <c r="BK90" s="3"/>
      <c r="BL90" s="3"/>
      <c r="BM90" s="3"/>
      <c r="BN90" s="3"/>
      <c r="BO90" s="3"/>
      <c r="BP90" s="3"/>
      <c r="BQ90" s="3"/>
      <c r="BR90" s="3"/>
      <c r="BS90" s="3"/>
      <c r="BT90" s="3"/>
      <c r="BU90" s="3"/>
      <c r="BV90" s="3"/>
      <c r="BW90" s="3"/>
      <c r="BX90" s="3"/>
      <c r="BY90" s="3"/>
      <c r="BZ90" s="3"/>
      <c r="CA90" s="3"/>
    </row>
    <row r="91" spans="1:79" ht="15.75" x14ac:dyDescent="0.3">
      <c r="A91" s="3" t="s">
        <v>81</v>
      </c>
      <c r="B91" s="3">
        <v>380</v>
      </c>
      <c r="C91" s="3">
        <v>354</v>
      </c>
      <c r="D91" s="3">
        <v>333</v>
      </c>
      <c r="E91" s="3">
        <v>292</v>
      </c>
      <c r="F91" s="3">
        <v>167</v>
      </c>
      <c r="G91" s="3">
        <v>84</v>
      </c>
      <c r="H91" s="3">
        <v>1718</v>
      </c>
      <c r="I91" s="3">
        <v>1152</v>
      </c>
      <c r="J91" s="3">
        <v>946</v>
      </c>
      <c r="K91" s="3">
        <v>566</v>
      </c>
      <c r="L91" s="3">
        <v>298</v>
      </c>
      <c r="M91" s="3">
        <v>99</v>
      </c>
      <c r="N91" s="3">
        <v>1718</v>
      </c>
      <c r="O91" s="3">
        <v>1152</v>
      </c>
      <c r="P91" s="3">
        <v>946</v>
      </c>
      <c r="Q91" s="3">
        <v>566</v>
      </c>
      <c r="R91" s="3">
        <v>298</v>
      </c>
      <c r="S91" s="3">
        <v>99</v>
      </c>
      <c r="T91" s="3">
        <v>6</v>
      </c>
      <c r="U91" s="3">
        <v>6</v>
      </c>
      <c r="V91" s="3">
        <v>6</v>
      </c>
      <c r="W91" s="3">
        <v>3</v>
      </c>
      <c r="X91" s="3">
        <v>2</v>
      </c>
      <c r="Y91" s="3">
        <v>1</v>
      </c>
      <c r="Z91" s="3">
        <v>6</v>
      </c>
      <c r="AA91" s="3">
        <v>5</v>
      </c>
      <c r="AB91" s="3">
        <v>4</v>
      </c>
      <c r="AC91" s="3">
        <v>3</v>
      </c>
      <c r="AD91" s="3">
        <v>1</v>
      </c>
      <c r="AE91" s="3">
        <v>1</v>
      </c>
      <c r="AF91" s="3">
        <v>530</v>
      </c>
      <c r="AG91" s="3">
        <v>515</v>
      </c>
      <c r="AH91" s="3">
        <v>471</v>
      </c>
      <c r="AI91" s="3">
        <v>438</v>
      </c>
      <c r="AJ91" s="3">
        <v>408</v>
      </c>
      <c r="AK91" s="3"/>
      <c r="AL91" s="3">
        <v>530</v>
      </c>
      <c r="AM91" s="3">
        <v>515</v>
      </c>
      <c r="AN91" s="3">
        <v>471</v>
      </c>
      <c r="AO91" s="3">
        <v>438</v>
      </c>
      <c r="AP91" s="3">
        <v>408</v>
      </c>
      <c r="AQ91" s="3"/>
      <c r="AR91" s="3"/>
      <c r="AS91" s="3"/>
      <c r="AT91" s="3"/>
      <c r="AU91" s="3"/>
      <c r="AV91" s="3"/>
      <c r="AW91" s="3"/>
      <c r="AX91" s="3"/>
      <c r="AY91" s="3"/>
      <c r="AZ91" s="3"/>
      <c r="BA91" s="3"/>
      <c r="BB91" s="3"/>
      <c r="BC91" s="3"/>
      <c r="BD91" s="3">
        <v>2555</v>
      </c>
      <c r="BE91" s="3">
        <v>2499</v>
      </c>
      <c r="BF91" s="3">
        <v>2047</v>
      </c>
      <c r="BG91" s="3">
        <v>844</v>
      </c>
      <c r="BH91" s="3"/>
      <c r="BI91" s="3"/>
      <c r="BJ91" s="3">
        <v>2555</v>
      </c>
      <c r="BK91" s="3">
        <v>2499</v>
      </c>
      <c r="BL91" s="3">
        <v>2047</v>
      </c>
      <c r="BM91" s="3">
        <v>844</v>
      </c>
      <c r="BN91" s="3"/>
      <c r="BO91" s="3"/>
      <c r="BP91" s="3"/>
      <c r="BQ91" s="3"/>
      <c r="BR91" s="3"/>
      <c r="BS91" s="3"/>
      <c r="BT91" s="3"/>
      <c r="BU91" s="3"/>
      <c r="BV91" s="3"/>
      <c r="BW91" s="3"/>
      <c r="BX91" s="3"/>
      <c r="BY91" s="3"/>
      <c r="BZ91" s="3"/>
      <c r="CA91" s="3"/>
    </row>
    <row r="92" spans="1:79" ht="15.75" x14ac:dyDescent="0.3">
      <c r="A92" s="3" t="s">
        <v>82</v>
      </c>
      <c r="B92" s="3">
        <v>58</v>
      </c>
      <c r="C92" s="3">
        <v>57</v>
      </c>
      <c r="D92" s="3"/>
      <c r="E92" s="3"/>
      <c r="F92" s="3"/>
      <c r="G92" s="3"/>
      <c r="H92" s="3">
        <v>2</v>
      </c>
      <c r="I92" s="3">
        <v>2272</v>
      </c>
      <c r="J92" s="3"/>
      <c r="K92" s="3"/>
      <c r="L92" s="3"/>
      <c r="M92" s="3"/>
      <c r="N92" s="3"/>
      <c r="O92" s="3"/>
      <c r="P92" s="3"/>
      <c r="Q92" s="3"/>
      <c r="R92" s="3"/>
      <c r="S92" s="3"/>
      <c r="T92" s="3">
        <v>6</v>
      </c>
      <c r="U92" s="3">
        <v>6</v>
      </c>
      <c r="V92" s="3">
        <v>6</v>
      </c>
      <c r="W92" s="3"/>
      <c r="X92" s="3"/>
      <c r="Y92" s="3"/>
      <c r="Z92" s="3">
        <v>5</v>
      </c>
      <c r="AA92" s="3">
        <v>5</v>
      </c>
      <c r="AB92" s="3">
        <v>5</v>
      </c>
      <c r="AC92" s="3"/>
      <c r="AD92" s="3"/>
      <c r="AE92" s="3"/>
      <c r="AF92" s="3">
        <v>65</v>
      </c>
      <c r="AG92" s="3">
        <v>68</v>
      </c>
      <c r="AH92" s="3">
        <v>70</v>
      </c>
      <c r="AI92" s="3">
        <v>69</v>
      </c>
      <c r="AJ92" s="3">
        <v>70</v>
      </c>
      <c r="AK92" s="3">
        <v>73</v>
      </c>
      <c r="AL92" s="3">
        <v>54</v>
      </c>
      <c r="AM92" s="3">
        <v>57</v>
      </c>
      <c r="AN92" s="3">
        <v>59</v>
      </c>
      <c r="AO92" s="3">
        <v>58</v>
      </c>
      <c r="AP92" s="3">
        <v>59</v>
      </c>
      <c r="AQ92" s="3">
        <v>62</v>
      </c>
      <c r="AR92" s="3"/>
      <c r="AS92" s="3"/>
      <c r="AT92" s="3"/>
      <c r="AU92" s="3"/>
      <c r="AV92" s="3"/>
      <c r="AW92" s="3"/>
      <c r="AX92" s="3">
        <v>11</v>
      </c>
      <c r="AY92" s="3">
        <v>11</v>
      </c>
      <c r="AZ92" s="3">
        <v>11</v>
      </c>
      <c r="BA92" s="3">
        <v>11</v>
      </c>
      <c r="BB92" s="3">
        <v>11</v>
      </c>
      <c r="BC92" s="3">
        <v>11</v>
      </c>
      <c r="BD92" s="3"/>
      <c r="BE92" s="3"/>
      <c r="BF92" s="3"/>
      <c r="BG92" s="3"/>
      <c r="BH92" s="3"/>
      <c r="BI92" s="3"/>
      <c r="BJ92" s="3"/>
      <c r="BK92" s="3"/>
      <c r="BL92" s="3"/>
      <c r="BM92" s="3"/>
      <c r="BN92" s="3"/>
      <c r="BO92" s="3"/>
      <c r="BP92" s="3"/>
      <c r="BQ92" s="3"/>
      <c r="BR92" s="3"/>
      <c r="BS92" s="3"/>
      <c r="BT92" s="3"/>
      <c r="BU92" s="3"/>
      <c r="BV92" s="3"/>
      <c r="BW92" s="3"/>
      <c r="BX92" s="3"/>
      <c r="BY92" s="3"/>
      <c r="BZ92" s="3"/>
      <c r="CA92" s="3"/>
    </row>
    <row r="93" spans="1:79" ht="15.75" x14ac:dyDescent="0.3">
      <c r="A93" s="3" t="s">
        <v>83</v>
      </c>
      <c r="B93" s="3">
        <v>17217</v>
      </c>
      <c r="C93" s="3">
        <v>14711</v>
      </c>
      <c r="D93" s="3">
        <v>13838</v>
      </c>
      <c r="E93" s="3">
        <v>12712</v>
      </c>
      <c r="F93" s="3">
        <v>11766</v>
      </c>
      <c r="G93" s="3">
        <v>10885</v>
      </c>
      <c r="H93" s="3">
        <v>225372</v>
      </c>
      <c r="I93" s="3">
        <v>138779</v>
      </c>
      <c r="J93" s="3">
        <v>107763</v>
      </c>
      <c r="K93" s="3">
        <v>92538</v>
      </c>
      <c r="L93" s="3">
        <v>88793</v>
      </c>
      <c r="M93" s="3">
        <v>80505</v>
      </c>
      <c r="N93" s="3">
        <v>190000</v>
      </c>
      <c r="O93" s="3">
        <v>118000</v>
      </c>
      <c r="P93" s="3">
        <v>91600</v>
      </c>
      <c r="Q93" s="3">
        <v>78600</v>
      </c>
      <c r="R93" s="3">
        <v>75500</v>
      </c>
      <c r="S93" s="3">
        <v>68400</v>
      </c>
      <c r="T93" s="3">
        <v>1</v>
      </c>
      <c r="U93" s="3">
        <v>1</v>
      </c>
      <c r="V93" s="3">
        <v>1</v>
      </c>
      <c r="W93" s="3">
        <v>1</v>
      </c>
      <c r="X93" s="3">
        <v>1</v>
      </c>
      <c r="Y93" s="3">
        <v>1</v>
      </c>
      <c r="Z93" s="3">
        <v>1</v>
      </c>
      <c r="AA93" s="3">
        <v>1</v>
      </c>
      <c r="AB93" s="3">
        <v>1</v>
      </c>
      <c r="AC93" s="3">
        <v>1</v>
      </c>
      <c r="AD93" s="3">
        <v>1</v>
      </c>
      <c r="AE93" s="3">
        <v>1</v>
      </c>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row>
    <row r="94" spans="1:79" ht="15.75" x14ac:dyDescent="0.3">
      <c r="A94" s="3" t="s">
        <v>84</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row>
    <row r="95" spans="1:79" ht="15.75" x14ac:dyDescent="0.3">
      <c r="A95" s="3" t="s">
        <v>121</v>
      </c>
      <c r="B95" s="3">
        <v>2705</v>
      </c>
      <c r="C95" s="3">
        <v>2632</v>
      </c>
      <c r="D95" s="3">
        <v>2673</v>
      </c>
      <c r="E95" s="3">
        <v>2785</v>
      </c>
      <c r="F95" s="3">
        <v>2830</v>
      </c>
      <c r="G95" s="3">
        <v>2857</v>
      </c>
      <c r="H95" s="3">
        <v>65428</v>
      </c>
      <c r="I95" s="3">
        <v>64142</v>
      </c>
      <c r="J95" s="3">
        <v>59822</v>
      </c>
      <c r="K95" s="3">
        <v>62656</v>
      </c>
      <c r="L95" s="3">
        <v>58012</v>
      </c>
      <c r="M95" s="3">
        <v>57459</v>
      </c>
      <c r="N95" s="3"/>
      <c r="O95" s="3"/>
      <c r="P95" s="3"/>
      <c r="Q95" s="3"/>
      <c r="R95" s="3"/>
      <c r="S95" s="3"/>
      <c r="T95" s="3"/>
      <c r="U95" s="3"/>
      <c r="V95" s="3"/>
      <c r="W95" s="3"/>
      <c r="X95" s="3"/>
      <c r="Y95" s="3"/>
      <c r="Z95" s="3"/>
      <c r="AA95" s="3"/>
      <c r="AB95" s="3"/>
      <c r="AC95" s="3"/>
      <c r="AD95" s="3"/>
      <c r="AE95" s="3"/>
      <c r="AF95" s="3"/>
      <c r="AG95" s="3"/>
      <c r="AH95" s="3"/>
      <c r="AI95" s="3"/>
      <c r="AJ95" s="3"/>
      <c r="AK95" s="3"/>
      <c r="AL95" s="3">
        <v>1742</v>
      </c>
      <c r="AM95" s="3">
        <v>1787</v>
      </c>
      <c r="AN95" s="3">
        <v>1989</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v>42</v>
      </c>
      <c r="BW95" s="3"/>
      <c r="BX95" s="3"/>
      <c r="BY95" s="3"/>
      <c r="BZ95" s="3"/>
      <c r="CA95" s="3"/>
    </row>
    <row r="96" spans="1:79" ht="15.75" x14ac:dyDescent="0.3">
      <c r="A96" s="3" t="s">
        <v>85</v>
      </c>
      <c r="B96" s="3">
        <v>2804</v>
      </c>
      <c r="C96" s="3">
        <v>2736</v>
      </c>
      <c r="D96" s="3">
        <v>2727</v>
      </c>
      <c r="E96" s="3">
        <v>2721</v>
      </c>
      <c r="F96" s="3">
        <v>2669</v>
      </c>
      <c r="G96" s="3">
        <v>2581</v>
      </c>
      <c r="H96" s="3">
        <v>180000</v>
      </c>
      <c r="I96" s="3"/>
      <c r="J96" s="3"/>
      <c r="K96" s="3"/>
      <c r="L96" s="3"/>
      <c r="M96" s="3"/>
      <c r="N96" s="3">
        <v>36000</v>
      </c>
      <c r="O96" s="3"/>
      <c r="P96" s="3"/>
      <c r="Q96" s="3"/>
      <c r="R96" s="3"/>
      <c r="S96" s="3"/>
      <c r="T96" s="3">
        <v>3</v>
      </c>
      <c r="U96" s="3">
        <v>3</v>
      </c>
      <c r="V96" s="3">
        <v>3</v>
      </c>
      <c r="W96" s="3">
        <v>3</v>
      </c>
      <c r="X96" s="3">
        <v>3</v>
      </c>
      <c r="Y96" s="3">
        <v>3</v>
      </c>
      <c r="Z96" s="3">
        <v>1</v>
      </c>
      <c r="AA96" s="3">
        <v>1</v>
      </c>
      <c r="AB96" s="3">
        <v>1</v>
      </c>
      <c r="AC96" s="3">
        <v>1</v>
      </c>
      <c r="AD96" s="3">
        <v>1</v>
      </c>
      <c r="AE96" s="3">
        <v>1</v>
      </c>
      <c r="AF96" s="3">
        <v>432</v>
      </c>
      <c r="AG96" s="3">
        <v>449</v>
      </c>
      <c r="AH96" s="3">
        <v>425</v>
      </c>
      <c r="AI96" s="3">
        <v>432</v>
      </c>
      <c r="AJ96" s="3">
        <v>428</v>
      </c>
      <c r="AK96" s="3">
        <v>421</v>
      </c>
      <c r="AL96" s="3">
        <v>432</v>
      </c>
      <c r="AM96" s="3">
        <v>449</v>
      </c>
      <c r="AN96" s="3">
        <v>425</v>
      </c>
      <c r="AO96" s="3">
        <v>432</v>
      </c>
      <c r="AP96" s="3">
        <v>428</v>
      </c>
      <c r="AQ96" s="3">
        <v>421</v>
      </c>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row>
    <row r="97" spans="1:79" ht="15.75" x14ac:dyDescent="0.3">
      <c r="A97" s="3" t="s">
        <v>86</v>
      </c>
      <c r="B97" s="3">
        <v>2740</v>
      </c>
      <c r="C97" s="3">
        <v>2710</v>
      </c>
      <c r="D97" s="3">
        <v>2580</v>
      </c>
      <c r="E97" s="3">
        <v>2510</v>
      </c>
      <c r="F97" s="3">
        <v>2410</v>
      </c>
      <c r="G97" s="3">
        <v>2340</v>
      </c>
      <c r="H97" s="3">
        <v>53820</v>
      </c>
      <c r="I97" s="3">
        <v>45650</v>
      </c>
      <c r="J97" s="3">
        <v>41890</v>
      </c>
      <c r="K97" s="3">
        <v>40340</v>
      </c>
      <c r="L97" s="3">
        <v>39750</v>
      </c>
      <c r="M97" s="3">
        <v>37450</v>
      </c>
      <c r="N97" s="3"/>
      <c r="O97" s="3"/>
      <c r="P97" s="3"/>
      <c r="Q97" s="3"/>
      <c r="R97" s="3"/>
      <c r="S97" s="3"/>
      <c r="T97" s="3"/>
      <c r="U97" s="3"/>
      <c r="V97" s="3"/>
      <c r="W97" s="3"/>
      <c r="X97" s="3"/>
      <c r="Y97" s="3"/>
      <c r="Z97" s="3"/>
      <c r="AA97" s="3"/>
      <c r="AB97" s="3"/>
      <c r="AC97" s="3"/>
      <c r="AD97" s="3"/>
      <c r="AE97" s="3"/>
      <c r="AF97" s="3">
        <v>3039</v>
      </c>
      <c r="AG97" s="3">
        <v>3083</v>
      </c>
      <c r="AH97" s="3">
        <v>2841</v>
      </c>
      <c r="AI97" s="3">
        <v>2830</v>
      </c>
      <c r="AJ97" s="3">
        <v>2804</v>
      </c>
      <c r="AK97" s="3">
        <v>2823</v>
      </c>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row>
    <row r="98" spans="1:79" ht="15.75" x14ac:dyDescent="0.3">
      <c r="A98" s="3" t="s">
        <v>87</v>
      </c>
      <c r="B98" s="3">
        <v>1690</v>
      </c>
      <c r="C98" s="3">
        <v>1692</v>
      </c>
      <c r="D98" s="3">
        <v>1775</v>
      </c>
      <c r="E98" s="3">
        <v>1789</v>
      </c>
      <c r="F98" s="3">
        <v>1845</v>
      </c>
      <c r="G98" s="3">
        <v>1814</v>
      </c>
      <c r="H98" s="3">
        <v>38040</v>
      </c>
      <c r="I98" s="3">
        <v>32880</v>
      </c>
      <c r="J98" s="3">
        <v>35592</v>
      </c>
      <c r="K98" s="3">
        <v>38664</v>
      </c>
      <c r="L98" s="3">
        <v>34167</v>
      </c>
      <c r="M98" s="3">
        <v>32021</v>
      </c>
      <c r="N98" s="3"/>
      <c r="O98" s="3"/>
      <c r="P98" s="3"/>
      <c r="Q98" s="3"/>
      <c r="R98" s="3"/>
      <c r="S98" s="3"/>
      <c r="T98" s="3">
        <v>2</v>
      </c>
      <c r="U98" s="3">
        <v>2</v>
      </c>
      <c r="V98" s="3">
        <v>2</v>
      </c>
      <c r="W98" s="3">
        <v>2</v>
      </c>
      <c r="X98" s="3">
        <v>2</v>
      </c>
      <c r="Y98" s="3">
        <v>2</v>
      </c>
      <c r="Z98" s="3">
        <v>2</v>
      </c>
      <c r="AA98" s="3">
        <v>2</v>
      </c>
      <c r="AB98" s="3">
        <v>2</v>
      </c>
      <c r="AC98" s="3">
        <v>2</v>
      </c>
      <c r="AD98" s="3">
        <v>2</v>
      </c>
      <c r="AE98" s="3">
        <v>2</v>
      </c>
      <c r="AF98" s="3">
        <v>594</v>
      </c>
      <c r="AG98" s="3">
        <v>597</v>
      </c>
      <c r="AH98" s="3">
        <v>634</v>
      </c>
      <c r="AI98" s="3">
        <v>699</v>
      </c>
      <c r="AJ98" s="3">
        <v>691</v>
      </c>
      <c r="AK98" s="3">
        <v>698</v>
      </c>
      <c r="AL98" s="3"/>
      <c r="AM98" s="3"/>
      <c r="AN98" s="3"/>
      <c r="AO98" s="3"/>
      <c r="AP98" s="3"/>
      <c r="AQ98" s="3"/>
      <c r="AR98" s="3"/>
      <c r="AS98" s="3"/>
      <c r="AT98" s="3"/>
      <c r="AU98" s="3"/>
      <c r="AV98" s="3"/>
      <c r="AW98" s="3"/>
      <c r="AX98" s="3"/>
      <c r="AY98" s="3"/>
      <c r="AZ98" s="3"/>
      <c r="BA98" s="3"/>
      <c r="BB98" s="3"/>
      <c r="BC98" s="3"/>
      <c r="BD98" s="3">
        <v>6</v>
      </c>
      <c r="BE98" s="3">
        <v>4</v>
      </c>
      <c r="BF98" s="3">
        <v>4</v>
      </c>
      <c r="BG98" s="3">
        <v>4</v>
      </c>
      <c r="BH98" s="3">
        <v>4</v>
      </c>
      <c r="BI98" s="3">
        <v>4</v>
      </c>
      <c r="BJ98" s="3"/>
      <c r="BK98" s="3"/>
      <c r="BL98" s="3"/>
      <c r="BM98" s="3"/>
      <c r="BN98" s="3"/>
      <c r="BO98" s="3"/>
      <c r="BP98" s="3"/>
      <c r="BQ98" s="3"/>
      <c r="BR98" s="3"/>
      <c r="BS98" s="3"/>
      <c r="BT98" s="3"/>
      <c r="BU98" s="3"/>
      <c r="BV98" s="3">
        <v>6</v>
      </c>
      <c r="BW98" s="3">
        <v>4</v>
      </c>
      <c r="BX98" s="3">
        <v>4</v>
      </c>
      <c r="BY98" s="3">
        <v>4</v>
      </c>
      <c r="BZ98" s="3">
        <v>4</v>
      </c>
      <c r="CA98" s="3">
        <v>4</v>
      </c>
    </row>
    <row r="99" spans="1:79" ht="15.75" x14ac:dyDescent="0.3">
      <c r="A99" s="3" t="s">
        <v>88</v>
      </c>
      <c r="B99" s="3">
        <v>37089</v>
      </c>
      <c r="C99" s="3">
        <v>37089</v>
      </c>
      <c r="D99" s="3">
        <v>35816</v>
      </c>
      <c r="E99" s="3">
        <v>29136</v>
      </c>
      <c r="F99" s="3">
        <v>29136</v>
      </c>
      <c r="G99" s="3">
        <v>28206</v>
      </c>
      <c r="H99" s="3">
        <v>367448</v>
      </c>
      <c r="I99" s="3">
        <v>367448</v>
      </c>
      <c r="J99" s="3">
        <v>307793</v>
      </c>
      <c r="K99" s="3">
        <v>276448</v>
      </c>
      <c r="L99" s="3">
        <v>277478</v>
      </c>
      <c r="M99" s="3">
        <v>273798</v>
      </c>
      <c r="N99" s="3"/>
      <c r="O99" s="3"/>
      <c r="P99" s="3"/>
      <c r="Q99" s="3"/>
      <c r="R99" s="3"/>
      <c r="S99" s="3"/>
      <c r="T99" s="3">
        <v>3</v>
      </c>
      <c r="U99" s="3">
        <v>3</v>
      </c>
      <c r="V99" s="3">
        <v>3</v>
      </c>
      <c r="W99" s="3">
        <v>3</v>
      </c>
      <c r="X99" s="3">
        <v>3</v>
      </c>
      <c r="Y99" s="3">
        <v>3</v>
      </c>
      <c r="Z99" s="3">
        <v>3</v>
      </c>
      <c r="AA99" s="3">
        <v>3</v>
      </c>
      <c r="AB99" s="3">
        <v>3</v>
      </c>
      <c r="AC99" s="3">
        <v>3</v>
      </c>
      <c r="AD99" s="3">
        <v>3</v>
      </c>
      <c r="AE99" s="3">
        <v>3</v>
      </c>
      <c r="AF99" s="3">
        <v>4034</v>
      </c>
      <c r="AG99" s="3">
        <v>4169</v>
      </c>
      <c r="AH99" s="3">
        <v>4153</v>
      </c>
      <c r="AI99" s="3">
        <v>4253</v>
      </c>
      <c r="AJ99" s="3">
        <v>4238</v>
      </c>
      <c r="AK99" s="3">
        <v>3946</v>
      </c>
      <c r="AL99" s="3">
        <v>4034</v>
      </c>
      <c r="AM99" s="3">
        <v>4169</v>
      </c>
      <c r="AN99" s="3">
        <v>4153</v>
      </c>
      <c r="AO99" s="3">
        <v>4253</v>
      </c>
      <c r="AP99" s="3">
        <v>4238</v>
      </c>
      <c r="AQ99" s="3">
        <v>3946</v>
      </c>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row>
    <row r="100" spans="1:79" ht="15.75" x14ac:dyDescent="0.3">
      <c r="A100" s="3" t="s">
        <v>89</v>
      </c>
      <c r="B100" s="3">
        <v>49870</v>
      </c>
      <c r="C100" s="3">
        <v>50441</v>
      </c>
      <c r="D100" s="3">
        <v>52221</v>
      </c>
      <c r="E100" s="3">
        <v>56258</v>
      </c>
      <c r="F100" s="3">
        <v>57243</v>
      </c>
      <c r="G100" s="3">
        <v>59263</v>
      </c>
      <c r="H100" s="3">
        <v>1385410</v>
      </c>
      <c r="I100" s="3">
        <v>1224110</v>
      </c>
      <c r="J100" s="3">
        <v>1125050</v>
      </c>
      <c r="K100" s="3">
        <v>1316260</v>
      </c>
      <c r="L100" s="3">
        <v>1362820</v>
      </c>
      <c r="M100" s="3">
        <v>1389030</v>
      </c>
      <c r="N100" s="3"/>
      <c r="O100" s="3"/>
      <c r="P100" s="3"/>
      <c r="Q100" s="3"/>
      <c r="R100" s="3"/>
      <c r="S100" s="3"/>
      <c r="T100" s="3"/>
      <c r="U100" s="3">
        <v>3</v>
      </c>
      <c r="V100" s="3">
        <v>3</v>
      </c>
      <c r="W100" s="3">
        <v>3</v>
      </c>
      <c r="X100" s="3">
        <v>3</v>
      </c>
      <c r="Y100" s="3">
        <v>3</v>
      </c>
      <c r="Z100" s="3"/>
      <c r="AA100" s="3">
        <v>3</v>
      </c>
      <c r="AB100" s="3">
        <v>3</v>
      </c>
      <c r="AC100" s="3">
        <v>3</v>
      </c>
      <c r="AD100" s="3">
        <v>3</v>
      </c>
      <c r="AE100" s="3">
        <v>3</v>
      </c>
      <c r="AF100" s="3">
        <v>31479</v>
      </c>
      <c r="AG100" s="3">
        <v>32158</v>
      </c>
      <c r="AH100" s="3">
        <v>33860</v>
      </c>
      <c r="AI100" s="3">
        <v>38426</v>
      </c>
      <c r="AJ100" s="3">
        <v>40363</v>
      </c>
      <c r="AK100" s="3">
        <v>43165</v>
      </c>
      <c r="AL100" s="3">
        <v>31320</v>
      </c>
      <c r="AM100" s="3">
        <v>31999</v>
      </c>
      <c r="AN100" s="3">
        <v>33713</v>
      </c>
      <c r="AO100" s="3">
        <v>38284</v>
      </c>
      <c r="AP100" s="3">
        <v>40233</v>
      </c>
      <c r="AQ100" s="3">
        <v>43164</v>
      </c>
      <c r="AR100" s="3"/>
      <c r="AS100" s="3">
        <v>143</v>
      </c>
      <c r="AT100" s="3">
        <v>147</v>
      </c>
      <c r="AU100" s="3">
        <v>142</v>
      </c>
      <c r="AV100" s="3">
        <v>130</v>
      </c>
      <c r="AW100" s="3">
        <v>1</v>
      </c>
      <c r="AX100" s="3"/>
      <c r="AY100" s="3"/>
      <c r="AZ100" s="3"/>
      <c r="BA100" s="3"/>
      <c r="BB100" s="3"/>
      <c r="BC100" s="3"/>
      <c r="BD100" s="3"/>
      <c r="BE100" s="3">
        <v>32779</v>
      </c>
      <c r="BF100" s="3">
        <v>36248</v>
      </c>
      <c r="BG100" s="3">
        <v>35342</v>
      </c>
      <c r="BH100" s="3">
        <v>28344</v>
      </c>
      <c r="BI100" s="3">
        <v>24106</v>
      </c>
      <c r="BJ100" s="3"/>
      <c r="BK100" s="3">
        <v>32779</v>
      </c>
      <c r="BL100" s="3">
        <v>36248</v>
      </c>
      <c r="BM100" s="3">
        <v>35342</v>
      </c>
      <c r="BN100" s="3">
        <v>28344</v>
      </c>
      <c r="BO100" s="3">
        <v>24106</v>
      </c>
      <c r="BP100" s="3"/>
      <c r="BQ100" s="3"/>
      <c r="BR100" s="3"/>
      <c r="BS100" s="3"/>
      <c r="BT100" s="3"/>
      <c r="BU100" s="3"/>
      <c r="BV100" s="3"/>
      <c r="BW100" s="3"/>
      <c r="BX100" s="3"/>
      <c r="BY100" s="3"/>
      <c r="BZ100" s="3"/>
      <c r="CA100" s="3"/>
    </row>
    <row r="101" spans="1:79" ht="15.75" x14ac:dyDescent="0.3">
      <c r="A101" s="3" t="s">
        <v>90</v>
      </c>
      <c r="B101" s="3">
        <v>3569</v>
      </c>
      <c r="C101" s="3">
        <v>3344</v>
      </c>
      <c r="D101" s="3">
        <v>3122</v>
      </c>
      <c r="E101" s="3">
        <v>2845</v>
      </c>
      <c r="F101" s="3">
        <v>2607</v>
      </c>
      <c r="G101" s="3">
        <v>2222</v>
      </c>
      <c r="H101" s="3">
        <v>40539</v>
      </c>
      <c r="I101" s="3">
        <v>34904</v>
      </c>
      <c r="J101" s="3">
        <v>27955</v>
      </c>
      <c r="K101" s="3">
        <v>27689</v>
      </c>
      <c r="L101" s="3">
        <v>27073</v>
      </c>
      <c r="M101" s="3">
        <v>27588</v>
      </c>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row>
    <row r="102" spans="1:79" ht="15.75" x14ac:dyDescent="0.3">
      <c r="A102" s="3" t="s">
        <v>91</v>
      </c>
      <c r="B102" s="3">
        <v>3290</v>
      </c>
      <c r="C102" s="3">
        <v>3231</v>
      </c>
      <c r="D102" s="3">
        <v>3237</v>
      </c>
      <c r="E102" s="3">
        <v>3416</v>
      </c>
      <c r="F102" s="3">
        <v>3550</v>
      </c>
      <c r="G102" s="3">
        <v>3393</v>
      </c>
      <c r="H102" s="3">
        <v>183820</v>
      </c>
      <c r="I102" s="3">
        <v>196985</v>
      </c>
      <c r="J102" s="3">
        <v>195709</v>
      </c>
      <c r="K102" s="3">
        <v>198388</v>
      </c>
      <c r="L102" s="3">
        <v>209631</v>
      </c>
      <c r="M102" s="3">
        <v>203117</v>
      </c>
      <c r="N102" s="3"/>
      <c r="O102" s="3"/>
      <c r="P102" s="3"/>
      <c r="Q102" s="3"/>
      <c r="R102" s="3"/>
      <c r="S102" s="3"/>
      <c r="T102" s="3"/>
      <c r="U102" s="3">
        <v>1</v>
      </c>
      <c r="V102" s="3"/>
      <c r="W102" s="3"/>
      <c r="X102" s="3"/>
      <c r="Y102" s="3"/>
      <c r="Z102" s="3"/>
      <c r="AA102" s="3">
        <v>1</v>
      </c>
      <c r="AB102" s="3"/>
      <c r="AC102" s="3"/>
      <c r="AD102" s="3"/>
      <c r="AE102" s="3"/>
      <c r="AF102" s="3">
        <v>1792</v>
      </c>
      <c r="AG102" s="3">
        <v>1956</v>
      </c>
      <c r="AH102" s="3">
        <v>1952</v>
      </c>
      <c r="AI102" s="3">
        <v>1889</v>
      </c>
      <c r="AJ102" s="3">
        <v>1889</v>
      </c>
      <c r="AK102" s="3">
        <v>1935</v>
      </c>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row>
    <row r="103" spans="1:79" ht="15.75" x14ac:dyDescent="0.3">
      <c r="A103" s="3" t="s">
        <v>92</v>
      </c>
      <c r="B103" s="3">
        <v>6966</v>
      </c>
      <c r="C103" s="3">
        <v>6813</v>
      </c>
      <c r="D103" s="3">
        <v>6820</v>
      </c>
      <c r="E103" s="3">
        <v>6759</v>
      </c>
      <c r="F103" s="3">
        <v>6659</v>
      </c>
      <c r="G103" s="3">
        <v>6380</v>
      </c>
      <c r="H103" s="3">
        <v>250578</v>
      </c>
      <c r="I103" s="3">
        <v>243219</v>
      </c>
      <c r="J103" s="3">
        <v>166589</v>
      </c>
      <c r="K103" s="3">
        <v>170074</v>
      </c>
      <c r="L103" s="3">
        <v>153982</v>
      </c>
      <c r="M103" s="3">
        <v>151836</v>
      </c>
      <c r="N103" s="3"/>
      <c r="O103" s="3"/>
      <c r="P103" s="3"/>
      <c r="Q103" s="3"/>
      <c r="R103" s="3"/>
      <c r="S103" s="3"/>
      <c r="T103" s="3">
        <v>2</v>
      </c>
      <c r="U103" s="3">
        <v>2</v>
      </c>
      <c r="V103" s="3">
        <v>2</v>
      </c>
      <c r="W103" s="3">
        <v>2</v>
      </c>
      <c r="X103" s="3">
        <v>2</v>
      </c>
      <c r="Y103" s="3">
        <v>2</v>
      </c>
      <c r="Z103" s="3"/>
      <c r="AA103" s="3"/>
      <c r="AB103" s="3"/>
      <c r="AC103" s="3"/>
      <c r="AD103" s="3"/>
      <c r="AE103" s="3"/>
      <c r="AF103" s="3">
        <v>2460</v>
      </c>
      <c r="AG103" s="3">
        <v>2556</v>
      </c>
      <c r="AH103" s="3">
        <v>2587</v>
      </c>
      <c r="AI103" s="3">
        <v>4821</v>
      </c>
      <c r="AJ103" s="3">
        <v>4863</v>
      </c>
      <c r="AK103" s="3">
        <v>4931</v>
      </c>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row>
    <row r="104" spans="1:79" ht="15.75" x14ac:dyDescent="0.3">
      <c r="A104" s="3" t="s">
        <v>93</v>
      </c>
      <c r="B104" s="3">
        <v>8020</v>
      </c>
      <c r="C104" s="3">
        <v>7600</v>
      </c>
      <c r="D104" s="3">
        <v>7362</v>
      </c>
      <c r="E104" s="3">
        <v>3719</v>
      </c>
      <c r="F104" s="3">
        <v>1198</v>
      </c>
      <c r="G104" s="3">
        <v>994</v>
      </c>
      <c r="H104" s="3">
        <v>5143</v>
      </c>
      <c r="I104" s="3">
        <v>2158</v>
      </c>
      <c r="J104" s="3">
        <v>2552</v>
      </c>
      <c r="K104" s="3"/>
      <c r="L104" s="3"/>
      <c r="M104" s="3"/>
      <c r="N104" s="3"/>
      <c r="O104" s="3"/>
      <c r="P104" s="3"/>
      <c r="Q104" s="3"/>
      <c r="R104" s="3"/>
      <c r="S104" s="3"/>
      <c r="T104" s="3">
        <v>3</v>
      </c>
      <c r="U104" s="3">
        <v>3</v>
      </c>
      <c r="V104" s="3">
        <v>3</v>
      </c>
      <c r="W104" s="3">
        <v>3</v>
      </c>
      <c r="X104" s="3">
        <v>3</v>
      </c>
      <c r="Y104" s="3">
        <v>3</v>
      </c>
      <c r="Z104" s="3"/>
      <c r="AA104" s="3"/>
      <c r="AB104" s="3"/>
      <c r="AC104" s="3"/>
      <c r="AD104" s="3"/>
      <c r="AE104" s="3"/>
      <c r="AF104" s="3">
        <v>781</v>
      </c>
      <c r="AG104" s="3">
        <v>704</v>
      </c>
      <c r="AH104" s="3">
        <v>637</v>
      </c>
      <c r="AI104" s="3">
        <v>576</v>
      </c>
      <c r="AJ104" s="3">
        <v>487</v>
      </c>
      <c r="AK104" s="3">
        <v>463</v>
      </c>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row>
    <row r="105" spans="1:79" ht="15.75" x14ac:dyDescent="0.3">
      <c r="A105" s="3" t="s">
        <v>94</v>
      </c>
      <c r="B105" s="3">
        <v>63432</v>
      </c>
      <c r="C105" s="3">
        <v>61817</v>
      </c>
      <c r="D105" s="3">
        <v>56851</v>
      </c>
      <c r="E105" s="3">
        <v>52242</v>
      </c>
      <c r="F105" s="3">
        <v>47759</v>
      </c>
      <c r="G105" s="3">
        <v>44468</v>
      </c>
      <c r="H105" s="3">
        <v>357986</v>
      </c>
      <c r="I105" s="3">
        <v>338485</v>
      </c>
      <c r="J105" s="3">
        <v>311289</v>
      </c>
      <c r="K105" s="3">
        <v>264236</v>
      </c>
      <c r="L105" s="3">
        <v>267168</v>
      </c>
      <c r="M105" s="3">
        <v>258248</v>
      </c>
      <c r="N105" s="3"/>
      <c r="O105" s="3"/>
      <c r="P105" s="3"/>
      <c r="Q105" s="3"/>
      <c r="R105" s="3"/>
      <c r="S105" s="3"/>
      <c r="T105" s="3">
        <v>1</v>
      </c>
      <c r="U105" s="3">
        <v>1</v>
      </c>
      <c r="V105" s="3">
        <v>1</v>
      </c>
      <c r="W105" s="3">
        <v>1</v>
      </c>
      <c r="X105" s="3">
        <v>1</v>
      </c>
      <c r="Y105" s="3">
        <v>1</v>
      </c>
      <c r="Z105" s="3">
        <v>7</v>
      </c>
      <c r="AA105" s="3">
        <v>7</v>
      </c>
      <c r="AB105" s="3">
        <v>7</v>
      </c>
      <c r="AC105" s="3">
        <v>7</v>
      </c>
      <c r="AD105" s="3">
        <v>7</v>
      </c>
      <c r="AE105" s="3">
        <v>7</v>
      </c>
      <c r="AF105" s="3">
        <v>9503</v>
      </c>
      <c r="AG105" s="3">
        <v>9450</v>
      </c>
      <c r="AH105" s="3">
        <v>9264</v>
      </c>
      <c r="AI105" s="3">
        <v>8788</v>
      </c>
      <c r="AJ105" s="3">
        <v>8441</v>
      </c>
      <c r="AK105" s="3">
        <v>7978</v>
      </c>
      <c r="AL105" s="3">
        <v>7039</v>
      </c>
      <c r="AM105" s="3">
        <v>6986</v>
      </c>
      <c r="AN105" s="3">
        <v>6696</v>
      </c>
      <c r="AO105" s="3">
        <v>6421</v>
      </c>
      <c r="AP105" s="3">
        <v>6183</v>
      </c>
      <c r="AQ105" s="3">
        <v>5961</v>
      </c>
      <c r="AR105" s="3">
        <v>2464</v>
      </c>
      <c r="AS105" s="3">
        <v>2464</v>
      </c>
      <c r="AT105" s="3">
        <v>2568</v>
      </c>
      <c r="AU105" s="3">
        <v>2367</v>
      </c>
      <c r="AV105" s="3">
        <v>2258</v>
      </c>
      <c r="AW105" s="3">
        <v>2017</v>
      </c>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row>
    <row r="106" spans="1:79" ht="15.75" x14ac:dyDescent="0.3">
      <c r="A106" s="3" t="s">
        <v>95</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row>
    <row r="107" spans="1:79" ht="15.75" x14ac:dyDescent="0.3">
      <c r="A107" s="3" t="s">
        <v>96</v>
      </c>
      <c r="B107" s="3">
        <v>442</v>
      </c>
      <c r="C107" s="3">
        <v>434</v>
      </c>
      <c r="D107" s="3">
        <v>430</v>
      </c>
      <c r="E107" s="3">
        <v>381</v>
      </c>
      <c r="F107" s="3">
        <v>372</v>
      </c>
      <c r="G107" s="3">
        <v>365</v>
      </c>
      <c r="H107" s="3">
        <v>21065</v>
      </c>
      <c r="I107" s="3">
        <v>19756</v>
      </c>
      <c r="J107" s="3">
        <v>18634</v>
      </c>
      <c r="K107" s="3">
        <v>17349</v>
      </c>
      <c r="L107" s="3">
        <v>14754</v>
      </c>
      <c r="M107" s="3">
        <v>13697</v>
      </c>
      <c r="N107" s="3"/>
      <c r="O107" s="3"/>
      <c r="P107" s="3"/>
      <c r="Q107" s="3"/>
      <c r="R107" s="3"/>
      <c r="S107" s="3"/>
      <c r="T107" s="3">
        <v>1</v>
      </c>
      <c r="U107" s="3">
        <v>1</v>
      </c>
      <c r="V107" s="3">
        <v>1</v>
      </c>
      <c r="W107" s="3">
        <v>1</v>
      </c>
      <c r="X107" s="3">
        <v>1</v>
      </c>
      <c r="Y107" s="3">
        <v>1</v>
      </c>
      <c r="Z107" s="3">
        <v>1</v>
      </c>
      <c r="AA107" s="3">
        <v>1</v>
      </c>
      <c r="AB107" s="3">
        <v>1</v>
      </c>
      <c r="AC107" s="3">
        <v>1</v>
      </c>
      <c r="AD107" s="3">
        <v>1</v>
      </c>
      <c r="AE107" s="3">
        <v>1</v>
      </c>
      <c r="AF107" s="3">
        <v>124</v>
      </c>
      <c r="AG107" s="3">
        <v>128</v>
      </c>
      <c r="AH107" s="3">
        <v>123</v>
      </c>
      <c r="AI107" s="3">
        <v>124</v>
      </c>
      <c r="AJ107" s="3">
        <v>122</v>
      </c>
      <c r="AK107" s="3">
        <v>127</v>
      </c>
      <c r="AL107" s="3">
        <v>124</v>
      </c>
      <c r="AM107" s="3">
        <v>128</v>
      </c>
      <c r="AN107" s="3">
        <v>123</v>
      </c>
      <c r="AO107" s="3">
        <v>124</v>
      </c>
      <c r="AP107" s="3">
        <v>122</v>
      </c>
      <c r="AQ107" s="3">
        <v>127</v>
      </c>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row>
    <row r="108" spans="1:79" ht="15.75" x14ac:dyDescent="0.3">
      <c r="A108" s="3" t="s">
        <v>97</v>
      </c>
      <c r="B108" s="3">
        <v>2249</v>
      </c>
      <c r="C108" s="3">
        <v>2070</v>
      </c>
      <c r="D108" s="3">
        <v>1939</v>
      </c>
      <c r="E108" s="3">
        <v>1850</v>
      </c>
      <c r="F108" s="3">
        <v>1741</v>
      </c>
      <c r="G108" s="3">
        <v>1660</v>
      </c>
      <c r="H108" s="3">
        <v>12921</v>
      </c>
      <c r="I108" s="3">
        <v>12655</v>
      </c>
      <c r="J108" s="3">
        <v>12767</v>
      </c>
      <c r="K108" s="3">
        <v>12728</v>
      </c>
      <c r="L108" s="3">
        <v>12269</v>
      </c>
      <c r="M108" s="3">
        <v>11968</v>
      </c>
      <c r="N108" s="3">
        <v>13661</v>
      </c>
      <c r="O108" s="3">
        <v>13994</v>
      </c>
      <c r="P108" s="3">
        <v>13958</v>
      </c>
      <c r="Q108" s="3">
        <v>14895</v>
      </c>
      <c r="R108" s="3">
        <v>14491</v>
      </c>
      <c r="S108" s="3">
        <v>14632</v>
      </c>
      <c r="T108" s="3">
        <v>7</v>
      </c>
      <c r="U108" s="3">
        <v>7</v>
      </c>
      <c r="V108" s="3">
        <v>7</v>
      </c>
      <c r="W108" s="3">
        <v>7</v>
      </c>
      <c r="X108" s="3">
        <v>7</v>
      </c>
      <c r="Y108" s="3">
        <v>7</v>
      </c>
      <c r="Z108" s="3">
        <v>7</v>
      </c>
      <c r="AA108" s="3">
        <v>7</v>
      </c>
      <c r="AB108" s="3">
        <v>7</v>
      </c>
      <c r="AC108" s="3">
        <v>7</v>
      </c>
      <c r="AD108" s="3">
        <v>7</v>
      </c>
      <c r="AE108" s="3">
        <v>7</v>
      </c>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row>
    <row r="109" spans="1:79" ht="15.75" x14ac:dyDescent="0.3">
      <c r="A109" s="3" t="s">
        <v>98</v>
      </c>
      <c r="B109" s="3">
        <v>48277</v>
      </c>
      <c r="C109" s="3">
        <v>45576</v>
      </c>
      <c r="D109" s="3">
        <v>42011</v>
      </c>
      <c r="E109" s="3">
        <v>36334</v>
      </c>
      <c r="F109" s="3">
        <v>32462</v>
      </c>
      <c r="G109" s="3">
        <v>27649</v>
      </c>
      <c r="H109" s="3">
        <v>2158328</v>
      </c>
      <c r="I109" s="3">
        <v>2191382</v>
      </c>
      <c r="J109" s="3">
        <v>2293695</v>
      </c>
      <c r="K109" s="3">
        <v>2134444</v>
      </c>
      <c r="L109" s="3">
        <v>1976843</v>
      </c>
      <c r="M109" s="3">
        <v>1823530</v>
      </c>
      <c r="N109" s="3">
        <v>1885945</v>
      </c>
      <c r="O109" s="3">
        <v>1765108</v>
      </c>
      <c r="P109" s="3">
        <v>1647649</v>
      </c>
      <c r="Q109" s="3">
        <v>1526365</v>
      </c>
      <c r="R109" s="3">
        <v>1396582</v>
      </c>
      <c r="S109" s="3">
        <v>1234573</v>
      </c>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row>
    <row r="110" spans="1:79" ht="15.75" x14ac:dyDescent="0.3">
      <c r="A110" s="3" t="s">
        <v>99</v>
      </c>
      <c r="B110" s="3">
        <v>5119</v>
      </c>
      <c r="C110" s="3">
        <v>4847</v>
      </c>
      <c r="D110" s="3">
        <v>4664</v>
      </c>
      <c r="E110" s="3">
        <v>4492</v>
      </c>
      <c r="F110" s="3">
        <v>4172</v>
      </c>
      <c r="G110" s="3">
        <v>3758</v>
      </c>
      <c r="H110" s="3">
        <v>141565</v>
      </c>
      <c r="I110" s="3">
        <v>111835</v>
      </c>
      <c r="J110" s="3">
        <v>91791</v>
      </c>
      <c r="K110" s="3">
        <v>78540</v>
      </c>
      <c r="L110" s="3">
        <v>67297</v>
      </c>
      <c r="M110" s="3">
        <v>60592</v>
      </c>
      <c r="N110" s="3"/>
      <c r="O110" s="3"/>
      <c r="P110" s="3"/>
      <c r="Q110" s="3"/>
      <c r="R110" s="3"/>
      <c r="S110" s="3"/>
      <c r="T110" s="3">
        <v>1</v>
      </c>
      <c r="U110" s="3">
        <v>1</v>
      </c>
      <c r="V110" s="3">
        <v>1</v>
      </c>
      <c r="W110" s="3">
        <v>1</v>
      </c>
      <c r="X110" s="3">
        <v>1</v>
      </c>
      <c r="Y110" s="3">
        <v>1</v>
      </c>
      <c r="Z110" s="3">
        <v>5</v>
      </c>
      <c r="AA110" s="3">
        <v>4</v>
      </c>
      <c r="AB110" s="3">
        <v>4</v>
      </c>
      <c r="AC110" s="3">
        <v>4</v>
      </c>
      <c r="AD110" s="3">
        <v>4</v>
      </c>
      <c r="AE110" s="3">
        <v>4</v>
      </c>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row>
    <row r="111" spans="1:79" ht="15.75" x14ac:dyDescent="0.3">
      <c r="A111" s="3" t="s">
        <v>100</v>
      </c>
      <c r="B111" s="3">
        <v>70270</v>
      </c>
      <c r="C111" s="3">
        <v>69380</v>
      </c>
      <c r="D111" s="3">
        <v>67960</v>
      </c>
      <c r="E111" s="3">
        <v>66130</v>
      </c>
      <c r="F111" s="3">
        <v>64370</v>
      </c>
      <c r="G111" s="3">
        <v>63140</v>
      </c>
      <c r="H111" s="3">
        <v>1958350</v>
      </c>
      <c r="I111" s="3">
        <v>1701870</v>
      </c>
      <c r="J111" s="3">
        <v>1653910</v>
      </c>
      <c r="K111" s="3">
        <v>1639270</v>
      </c>
      <c r="L111" s="3">
        <v>1360570</v>
      </c>
      <c r="M111" s="3">
        <v>1252700</v>
      </c>
      <c r="N111" s="3"/>
      <c r="O111" s="3"/>
      <c r="P111" s="3"/>
      <c r="Q111" s="3"/>
      <c r="R111" s="3"/>
      <c r="S111" s="3"/>
      <c r="T111" s="3"/>
      <c r="U111" s="3"/>
      <c r="V111" s="3"/>
      <c r="W111" s="3"/>
      <c r="X111" s="3"/>
      <c r="Y111" s="3"/>
      <c r="Z111" s="3"/>
      <c r="AA111" s="3"/>
      <c r="AB111" s="3"/>
      <c r="AC111" s="3"/>
      <c r="AD111" s="3"/>
      <c r="AE111" s="3"/>
      <c r="AF111" s="3"/>
      <c r="AG111" s="3"/>
      <c r="AH111" s="3"/>
      <c r="AI111" s="3">
        <v>22001</v>
      </c>
      <c r="AJ111" s="3">
        <v>22552</v>
      </c>
      <c r="AK111" s="3">
        <v>22533</v>
      </c>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row>
    <row r="112" spans="1:79" ht="15.75" x14ac:dyDescent="0.3">
      <c r="A112" s="3" t="s">
        <v>101</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v>111956</v>
      </c>
      <c r="AG112" s="3">
        <v>114542</v>
      </c>
      <c r="AH112" s="3">
        <v>116012</v>
      </c>
      <c r="AI112" s="3">
        <v>117007</v>
      </c>
      <c r="AJ112" s="3">
        <v>118190</v>
      </c>
      <c r="AK112" s="3">
        <v>110465</v>
      </c>
      <c r="AL112" s="3">
        <v>84239</v>
      </c>
      <c r="AM112" s="3">
        <v>85865</v>
      </c>
      <c r="AN112" s="3">
        <v>86844</v>
      </c>
      <c r="AO112" s="3">
        <v>87518</v>
      </c>
      <c r="AP112" s="3">
        <v>86526</v>
      </c>
      <c r="AQ112" s="3">
        <v>78568</v>
      </c>
      <c r="AR112" s="3">
        <v>27717</v>
      </c>
      <c r="AS112" s="3">
        <v>28677</v>
      </c>
      <c r="AT112" s="3">
        <v>29168</v>
      </c>
      <c r="AU112" s="3">
        <v>29489</v>
      </c>
      <c r="AV112" s="3">
        <v>31664</v>
      </c>
      <c r="AW112" s="3">
        <v>31897</v>
      </c>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row>
    <row r="113" spans="1:79" ht="15.75" x14ac:dyDescent="0.3">
      <c r="A113" s="3" t="s">
        <v>102</v>
      </c>
      <c r="B113" s="3">
        <v>1475</v>
      </c>
      <c r="C113" s="3">
        <v>1401</v>
      </c>
      <c r="D113" s="3">
        <v>1197</v>
      </c>
      <c r="E113" s="3">
        <v>1130</v>
      </c>
      <c r="F113" s="3">
        <v>1040</v>
      </c>
      <c r="G113" s="3">
        <v>918</v>
      </c>
      <c r="H113" s="3">
        <v>45488</v>
      </c>
      <c r="I113" s="3">
        <v>37285</v>
      </c>
      <c r="J113" s="3">
        <v>25299</v>
      </c>
      <c r="K113" s="3">
        <v>16480</v>
      </c>
      <c r="L113" s="3">
        <v>13100</v>
      </c>
      <c r="M113" s="3"/>
      <c r="N113" s="3">
        <v>40100</v>
      </c>
      <c r="O113" s="3"/>
      <c r="P113" s="3"/>
      <c r="Q113" s="3"/>
      <c r="R113" s="3"/>
      <c r="S113" s="3"/>
      <c r="T113" s="3"/>
      <c r="U113" s="3"/>
      <c r="V113" s="3"/>
      <c r="W113" s="3"/>
      <c r="X113" s="3"/>
      <c r="Y113" s="3"/>
      <c r="Z113" s="3"/>
      <c r="AA113" s="3"/>
      <c r="AB113" s="3"/>
      <c r="AC113" s="3"/>
      <c r="AD113" s="3"/>
      <c r="AE113" s="3"/>
      <c r="AF113" s="3">
        <v>315</v>
      </c>
      <c r="AG113" s="3">
        <v>315</v>
      </c>
      <c r="AH113" s="3">
        <v>314</v>
      </c>
      <c r="AI113" s="3">
        <v>324</v>
      </c>
      <c r="AJ113" s="3">
        <v>334</v>
      </c>
      <c r="AK113" s="3">
        <v>341</v>
      </c>
      <c r="AL113" s="3"/>
      <c r="AM113" s="3">
        <v>315</v>
      </c>
      <c r="AN113" s="3">
        <v>314</v>
      </c>
      <c r="AO113" s="3">
        <v>324</v>
      </c>
      <c r="AP113" s="3">
        <v>334</v>
      </c>
      <c r="AQ113" s="3">
        <v>341</v>
      </c>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row>
    <row r="114" spans="1:79" ht="15.75" x14ac:dyDescent="0.3">
      <c r="A114" s="3" t="s">
        <v>103</v>
      </c>
      <c r="B114" s="3">
        <v>16937</v>
      </c>
      <c r="C114" s="3">
        <v>16018</v>
      </c>
      <c r="D114" s="3">
        <v>15265</v>
      </c>
      <c r="E114" s="3">
        <v>14269</v>
      </c>
      <c r="F114" s="3">
        <v>13349</v>
      </c>
      <c r="G114" s="3">
        <v>11433</v>
      </c>
      <c r="H114" s="3">
        <v>223381</v>
      </c>
      <c r="I114" s="3">
        <v>172036</v>
      </c>
      <c r="J114" s="3">
        <v>129653</v>
      </c>
      <c r="K114" s="3">
        <v>104516</v>
      </c>
      <c r="L114" s="3">
        <v>69668</v>
      </c>
      <c r="M114" s="3">
        <v>51948</v>
      </c>
      <c r="N114" s="3">
        <v>143286</v>
      </c>
      <c r="O114" s="3">
        <v>119797</v>
      </c>
      <c r="P114" s="3"/>
      <c r="Q114" s="3"/>
      <c r="R114" s="3"/>
      <c r="S114" s="3"/>
      <c r="T114" s="3">
        <v>1</v>
      </c>
      <c r="U114" s="3">
        <v>2</v>
      </c>
      <c r="V114" s="3">
        <v>2</v>
      </c>
      <c r="W114" s="3">
        <v>2</v>
      </c>
      <c r="X114" s="3">
        <v>3</v>
      </c>
      <c r="Y114" s="3">
        <v>3</v>
      </c>
      <c r="Z114" s="3">
        <v>1</v>
      </c>
      <c r="AA114" s="3">
        <v>2</v>
      </c>
      <c r="AB114" s="3">
        <v>2</v>
      </c>
      <c r="AC114" s="3">
        <v>2</v>
      </c>
      <c r="AD114" s="3">
        <v>3</v>
      </c>
      <c r="AE114" s="3">
        <v>3</v>
      </c>
      <c r="AF114" s="3">
        <v>2646</v>
      </c>
      <c r="AG114" s="3">
        <v>3669</v>
      </c>
      <c r="AH114" s="3">
        <v>3586</v>
      </c>
      <c r="AI114" s="3">
        <v>3397</v>
      </c>
      <c r="AJ114" s="3">
        <v>3434</v>
      </c>
      <c r="AK114" s="3">
        <v>3240</v>
      </c>
      <c r="AL114" s="3">
        <v>2646</v>
      </c>
      <c r="AM114" s="3">
        <v>2524</v>
      </c>
      <c r="AN114" s="3">
        <v>2442</v>
      </c>
      <c r="AO114" s="3">
        <v>2365</v>
      </c>
      <c r="AP114" s="3">
        <v>2339</v>
      </c>
      <c r="AQ114" s="3">
        <v>2183</v>
      </c>
      <c r="AR114" s="3"/>
      <c r="AS114" s="3">
        <v>1145</v>
      </c>
      <c r="AT114" s="3">
        <v>1144</v>
      </c>
      <c r="AU114" s="3">
        <v>1032</v>
      </c>
      <c r="AV114" s="3">
        <v>1095</v>
      </c>
      <c r="AW114" s="3">
        <v>1057</v>
      </c>
      <c r="AX114" s="3"/>
      <c r="AY114" s="3"/>
      <c r="AZ114" s="3"/>
      <c r="BA114" s="3"/>
      <c r="BB114" s="3"/>
      <c r="BC114" s="3"/>
      <c r="BD114" s="3">
        <v>23296</v>
      </c>
      <c r="BE114" s="3"/>
      <c r="BF114" s="3"/>
      <c r="BG114" s="3"/>
      <c r="BH114" s="3"/>
      <c r="BI114" s="3"/>
      <c r="BJ114" s="3">
        <v>23296</v>
      </c>
      <c r="BK114" s="3"/>
      <c r="BL114" s="3"/>
      <c r="BM114" s="3"/>
      <c r="BN114" s="3"/>
      <c r="BO114" s="3"/>
      <c r="BP114" s="3"/>
      <c r="BQ114" s="3"/>
      <c r="BR114" s="3"/>
      <c r="BS114" s="3"/>
      <c r="BT114" s="3"/>
      <c r="BU114" s="3"/>
      <c r="BV114" s="3"/>
      <c r="BW114" s="3"/>
      <c r="BX114" s="3"/>
      <c r="BY114" s="3"/>
      <c r="BZ114" s="3"/>
      <c r="CA114" s="3"/>
    </row>
    <row r="115" spans="1:79" ht="15.75" x14ac:dyDescent="0.3">
      <c r="A115" s="3" t="s">
        <v>128</v>
      </c>
      <c r="B115" s="3">
        <v>1028</v>
      </c>
      <c r="C115" s="3">
        <v>983</v>
      </c>
      <c r="D115" s="3">
        <v>783</v>
      </c>
      <c r="E115" s="3">
        <v>550</v>
      </c>
      <c r="F115" s="3">
        <v>468</v>
      </c>
      <c r="G115" s="3">
        <v>395</v>
      </c>
      <c r="H115" s="3">
        <v>1500</v>
      </c>
      <c r="I115" s="3">
        <v>1500</v>
      </c>
      <c r="J115" s="3">
        <v>1695</v>
      </c>
      <c r="K115" s="3">
        <v>1780</v>
      </c>
      <c r="L115" s="3">
        <v>1640</v>
      </c>
      <c r="M115" s="3">
        <v>1559</v>
      </c>
      <c r="N115" s="3">
        <v>1250</v>
      </c>
      <c r="O115" s="3">
        <v>1401</v>
      </c>
      <c r="P115" s="3">
        <v>1596</v>
      </c>
      <c r="Q115" s="3">
        <v>1681</v>
      </c>
      <c r="R115" s="3">
        <v>1541</v>
      </c>
      <c r="S115" s="3">
        <v>1460</v>
      </c>
      <c r="T115" s="3">
        <v>24</v>
      </c>
      <c r="U115" s="3">
        <v>23</v>
      </c>
      <c r="V115" s="3">
        <v>21</v>
      </c>
      <c r="W115" s="3">
        <v>17</v>
      </c>
      <c r="X115" s="3">
        <v>14</v>
      </c>
      <c r="Y115" s="3">
        <v>13</v>
      </c>
      <c r="Z115" s="3">
        <v>8</v>
      </c>
      <c r="AA115" s="3">
        <v>8</v>
      </c>
      <c r="AB115" s="3">
        <v>8</v>
      </c>
      <c r="AC115" s="3">
        <v>8</v>
      </c>
      <c r="AD115" s="3">
        <v>8</v>
      </c>
      <c r="AE115" s="3">
        <v>8</v>
      </c>
      <c r="AF115" s="3">
        <v>1511</v>
      </c>
      <c r="AG115" s="3">
        <v>1703</v>
      </c>
      <c r="AH115" s="3">
        <v>1626</v>
      </c>
      <c r="AI115" s="3">
        <v>1555</v>
      </c>
      <c r="AJ115" s="3">
        <v>1394</v>
      </c>
      <c r="AK115" s="3">
        <v>1478</v>
      </c>
      <c r="AL115" s="3">
        <v>384</v>
      </c>
      <c r="AM115" s="3">
        <v>411</v>
      </c>
      <c r="AN115" s="3">
        <v>393</v>
      </c>
      <c r="AO115" s="3">
        <v>360</v>
      </c>
      <c r="AP115" s="3">
        <v>261</v>
      </c>
      <c r="AQ115" s="3">
        <v>278</v>
      </c>
      <c r="AR115" s="3">
        <v>360</v>
      </c>
      <c r="AS115" s="3">
        <v>360</v>
      </c>
      <c r="AT115" s="3">
        <v>355</v>
      </c>
      <c r="AU115" s="3">
        <v>340</v>
      </c>
      <c r="AV115" s="3">
        <v>320</v>
      </c>
      <c r="AW115" s="3">
        <v>300</v>
      </c>
      <c r="AX115" s="3">
        <v>767</v>
      </c>
      <c r="AY115" s="3">
        <v>932</v>
      </c>
      <c r="AZ115" s="3">
        <v>878</v>
      </c>
      <c r="BA115" s="3">
        <v>855</v>
      </c>
      <c r="BB115" s="3">
        <v>813</v>
      </c>
      <c r="BC115" s="3">
        <v>900</v>
      </c>
      <c r="BD115" s="3">
        <v>247</v>
      </c>
      <c r="BE115" s="3">
        <v>227</v>
      </c>
      <c r="BF115" s="3">
        <v>205</v>
      </c>
      <c r="BG115" s="3">
        <v>139</v>
      </c>
      <c r="BH115" s="3">
        <v>125</v>
      </c>
      <c r="BI115" s="3">
        <v>96</v>
      </c>
      <c r="BJ115" s="3">
        <v>247</v>
      </c>
      <c r="BK115" s="3">
        <v>227</v>
      </c>
      <c r="BL115" s="3">
        <v>205</v>
      </c>
      <c r="BM115" s="3">
        <v>139</v>
      </c>
      <c r="BN115" s="3">
        <v>125</v>
      </c>
      <c r="BO115" s="3">
        <v>96</v>
      </c>
      <c r="BP115" s="3"/>
      <c r="BQ115" s="3"/>
      <c r="BR115" s="3"/>
      <c r="BS115" s="3"/>
      <c r="BT115" s="3"/>
      <c r="BU115" s="3"/>
      <c r="BV115" s="3"/>
      <c r="BW115" s="3"/>
      <c r="BX115" s="3"/>
      <c r="BY115" s="3"/>
      <c r="BZ115" s="3"/>
      <c r="CA115" s="3"/>
    </row>
    <row r="116" spans="1:79" ht="15.75" x14ac:dyDescent="0.3">
      <c r="A116" s="3" t="s">
        <v>104</v>
      </c>
      <c r="B116" s="3">
        <v>1000</v>
      </c>
      <c r="C116" s="3">
        <v>896</v>
      </c>
      <c r="D116" s="3">
        <v>744</v>
      </c>
      <c r="E116" s="3">
        <v>643</v>
      </c>
      <c r="F116" s="3">
        <v>537</v>
      </c>
      <c r="G116" s="3">
        <v>489</v>
      </c>
      <c r="H116" s="3">
        <v>6915</v>
      </c>
      <c r="I116" s="3">
        <v>3266</v>
      </c>
      <c r="J116" s="3">
        <v>2578</v>
      </c>
      <c r="K116" s="3">
        <v>2025</v>
      </c>
      <c r="L116" s="3">
        <v>1784</v>
      </c>
      <c r="M116" s="3">
        <v>1119</v>
      </c>
      <c r="N116" s="3"/>
      <c r="O116" s="3"/>
      <c r="P116" s="3"/>
      <c r="Q116" s="3"/>
      <c r="R116" s="3"/>
      <c r="S116" s="3"/>
      <c r="T116" s="3"/>
      <c r="U116" s="3"/>
      <c r="V116" s="3"/>
      <c r="W116" s="3"/>
      <c r="X116" s="3"/>
      <c r="Y116" s="3"/>
      <c r="Z116" s="3"/>
      <c r="AA116" s="3"/>
      <c r="AB116" s="3"/>
      <c r="AC116" s="3"/>
      <c r="AD116" s="3"/>
      <c r="AE116" s="3"/>
      <c r="AF116" s="3">
        <v>583</v>
      </c>
      <c r="AG116" s="3">
        <v>569</v>
      </c>
      <c r="AH116" s="3">
        <v>538</v>
      </c>
      <c r="AI116" s="3">
        <v>512</v>
      </c>
      <c r="AJ116" s="3">
        <v>454</v>
      </c>
      <c r="AK116" s="3">
        <v>400</v>
      </c>
      <c r="AL116" s="3">
        <v>391</v>
      </c>
      <c r="AM116" s="3">
        <v>379</v>
      </c>
      <c r="AN116" s="3">
        <v>345</v>
      </c>
      <c r="AO116" s="3">
        <v>314</v>
      </c>
      <c r="AP116" s="3">
        <v>286</v>
      </c>
      <c r="AQ116" s="3">
        <v>266</v>
      </c>
      <c r="AR116" s="3">
        <v>143</v>
      </c>
      <c r="AS116" s="3">
        <v>142</v>
      </c>
      <c r="AT116" s="3">
        <v>109</v>
      </c>
      <c r="AU116" s="3">
        <v>104</v>
      </c>
      <c r="AV116" s="3">
        <v>76</v>
      </c>
      <c r="AW116" s="3">
        <v>72</v>
      </c>
      <c r="AX116" s="3">
        <v>49</v>
      </c>
      <c r="AY116" s="3">
        <v>48</v>
      </c>
      <c r="AZ116" s="3">
        <v>84</v>
      </c>
      <c r="BA116" s="3">
        <v>94</v>
      </c>
      <c r="BB116" s="3">
        <v>92</v>
      </c>
      <c r="BC116" s="3">
        <v>62</v>
      </c>
      <c r="BD116" s="3">
        <v>13354</v>
      </c>
      <c r="BE116" s="3">
        <v>14528</v>
      </c>
      <c r="BF116" s="3">
        <v>7266</v>
      </c>
      <c r="BG116" s="3">
        <v>3278</v>
      </c>
      <c r="BH116" s="3">
        <v>595</v>
      </c>
      <c r="BI116" s="3">
        <v>75</v>
      </c>
      <c r="BJ116" s="3"/>
      <c r="BK116" s="3"/>
      <c r="BL116" s="3"/>
      <c r="BM116" s="3"/>
      <c r="BN116" s="3"/>
      <c r="BO116" s="3"/>
      <c r="BP116" s="3"/>
      <c r="BQ116" s="3"/>
      <c r="BR116" s="3"/>
      <c r="BS116" s="3"/>
      <c r="BT116" s="3"/>
      <c r="BU116" s="3"/>
      <c r="BV116" s="3">
        <v>13354</v>
      </c>
      <c r="BW116" s="3">
        <v>14528</v>
      </c>
      <c r="BX116" s="3">
        <v>7266</v>
      </c>
      <c r="BY116" s="3">
        <v>3278</v>
      </c>
      <c r="BZ116" s="3">
        <v>595</v>
      </c>
      <c r="CA116" s="3">
        <v>75</v>
      </c>
    </row>
    <row r="117" spans="1:79" ht="15.75" x14ac:dyDescent="0.3">
      <c r="A117" s="3" t="s">
        <v>105</v>
      </c>
      <c r="B117" s="3">
        <v>556</v>
      </c>
      <c r="C117" s="3">
        <v>538</v>
      </c>
      <c r="D117" s="3">
        <v>431</v>
      </c>
      <c r="E117" s="3">
        <v>375</v>
      </c>
      <c r="F117" s="3"/>
      <c r="G117" s="3"/>
      <c r="H117" s="3">
        <v>16363</v>
      </c>
      <c r="I117" s="3">
        <v>12612</v>
      </c>
      <c r="J117" s="3">
        <v>6901</v>
      </c>
      <c r="K117" s="3">
        <v>4258</v>
      </c>
      <c r="L117" s="3"/>
      <c r="M117" s="3"/>
      <c r="N117" s="3"/>
      <c r="O117" s="3"/>
      <c r="P117" s="3"/>
      <c r="Q117" s="3"/>
      <c r="R117" s="3"/>
      <c r="S117" s="3"/>
      <c r="T117" s="3"/>
      <c r="U117" s="3"/>
      <c r="V117" s="3"/>
      <c r="W117" s="3"/>
      <c r="X117" s="3"/>
      <c r="Y117" s="3"/>
      <c r="Z117" s="3"/>
      <c r="AA117" s="3"/>
      <c r="AB117" s="3"/>
      <c r="AC117" s="3"/>
      <c r="AD117" s="3"/>
      <c r="AE117" s="3"/>
      <c r="AF117" s="3">
        <v>411</v>
      </c>
      <c r="AG117" s="3">
        <v>426</v>
      </c>
      <c r="AH117" s="3"/>
      <c r="AI117" s="3"/>
      <c r="AJ117" s="3"/>
      <c r="AK117" s="3"/>
      <c r="AL117" s="3">
        <v>411</v>
      </c>
      <c r="AM117" s="3">
        <v>426</v>
      </c>
      <c r="AN117" s="3"/>
      <c r="AO117" s="3"/>
      <c r="AP117" s="3"/>
      <c r="AQ117" s="3"/>
      <c r="AR117" s="3"/>
      <c r="AS117" s="3"/>
      <c r="AT117" s="3"/>
      <c r="AU117" s="3"/>
      <c r="AV117" s="3"/>
      <c r="AW117" s="3"/>
      <c r="AX117" s="3"/>
      <c r="AY117" s="3"/>
      <c r="AZ117" s="3"/>
      <c r="BA117" s="3"/>
      <c r="BB117" s="3"/>
      <c r="BC117" s="3"/>
      <c r="BD117" s="3">
        <v>40468</v>
      </c>
      <c r="BE117" s="3">
        <v>25970</v>
      </c>
      <c r="BF117" s="3">
        <v>6900</v>
      </c>
      <c r="BG117" s="3">
        <v>3223</v>
      </c>
      <c r="BH117" s="3"/>
      <c r="BI117" s="3"/>
      <c r="BJ117" s="3">
        <v>1723</v>
      </c>
      <c r="BK117" s="3">
        <v>802</v>
      </c>
      <c r="BL117" s="3"/>
      <c r="BM117" s="3"/>
      <c r="BN117" s="3"/>
      <c r="BO117" s="3"/>
      <c r="BP117" s="3"/>
      <c r="BQ117" s="3"/>
      <c r="BR117" s="3"/>
      <c r="BS117" s="3"/>
      <c r="BT117" s="3"/>
      <c r="BU117" s="3"/>
      <c r="BV117" s="3">
        <v>38745</v>
      </c>
      <c r="BW117" s="3">
        <v>25168</v>
      </c>
      <c r="BX117" s="3">
        <v>6900</v>
      </c>
      <c r="BY117" s="3">
        <v>3223</v>
      </c>
      <c r="BZ117" s="3"/>
      <c r="CA117" s="3"/>
    </row>
  </sheetData>
  <mergeCells count="13">
    <mergeCell ref="BD1:BI1"/>
    <mergeCell ref="BJ1:BO1"/>
    <mergeCell ref="BP1:BU1"/>
    <mergeCell ref="BV1:CA1"/>
    <mergeCell ref="B1:G1"/>
    <mergeCell ref="H1:M1"/>
    <mergeCell ref="N1:S1"/>
    <mergeCell ref="T1:Y1"/>
    <mergeCell ref="Z1:AE1"/>
    <mergeCell ref="AF1:AK1"/>
    <mergeCell ref="AL1:AQ1"/>
    <mergeCell ref="AR1:AW1"/>
    <mergeCell ref="AX1:B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4050"/>
  <sheetViews>
    <sheetView zoomScaleNormal="100" workbookViewId="0">
      <pane xSplit="1" ySplit="4" topLeftCell="B5" activePane="bottomRight" state="frozen"/>
      <selection pane="topRight" activeCell="B1" sqref="B1"/>
      <selection pane="bottomLeft" activeCell="A5" sqref="A5"/>
      <selection pane="bottomRight" activeCell="F23" sqref="F23"/>
    </sheetView>
  </sheetViews>
  <sheetFormatPr defaultRowHeight="15" x14ac:dyDescent="0.3"/>
  <cols>
    <col min="1" max="1" width="9.140625" style="47"/>
    <col min="2" max="2" width="9.28515625" style="47" bestFit="1" customWidth="1"/>
    <col min="3" max="3" width="23.7109375" style="47" bestFit="1" customWidth="1"/>
    <col min="4" max="4" width="25.5703125" style="47" bestFit="1" customWidth="1"/>
    <col min="5" max="5" width="27.28515625" style="48" bestFit="1" customWidth="1"/>
    <col min="6" max="6" width="16" style="48" customWidth="1"/>
    <col min="7" max="7" width="19.28515625" style="48" bestFit="1" customWidth="1"/>
    <col min="8" max="8" width="25.5703125" style="48" bestFit="1" customWidth="1"/>
    <col min="9" max="9" width="22.42578125" style="48" customWidth="1"/>
    <col min="10" max="13" width="15.7109375" style="1" customWidth="1"/>
    <col min="14" max="14" width="15.7109375" style="2" customWidth="1"/>
    <col min="15" max="25" width="15.7109375" style="1" customWidth="1"/>
    <col min="26" max="26" width="15.7109375" style="2" customWidth="1"/>
    <col min="27" max="31" width="15.7109375" style="1" customWidth="1"/>
    <col min="32" max="32" width="15.7109375" style="2" customWidth="1"/>
    <col min="33" max="35" width="15.7109375" style="1" customWidth="1"/>
    <col min="36" max="39" width="15.7109375" style="2" customWidth="1"/>
    <col min="40" max="43" width="15.7109375" style="1" customWidth="1"/>
    <col min="44" max="44" width="15.7109375" style="2" customWidth="1"/>
    <col min="45" max="67" width="15.7109375" style="1" customWidth="1"/>
    <col min="68" max="16384" width="9.140625" style="1"/>
  </cols>
  <sheetData>
    <row r="1" spans="1:67" ht="30" x14ac:dyDescent="0.3">
      <c r="A1" s="53" t="s">
        <v>279</v>
      </c>
      <c r="B1" s="53" t="s">
        <v>278</v>
      </c>
      <c r="C1" s="53" t="s">
        <v>474</v>
      </c>
      <c r="D1" s="53" t="s">
        <v>277</v>
      </c>
      <c r="E1" s="54" t="s">
        <v>392</v>
      </c>
      <c r="F1" s="54" t="s">
        <v>393</v>
      </c>
      <c r="G1" s="54" t="s">
        <v>394</v>
      </c>
      <c r="H1" s="54" t="s">
        <v>395</v>
      </c>
      <c r="I1" s="54" t="s">
        <v>284</v>
      </c>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row>
    <row r="2" spans="1:67" s="8" customFormat="1" ht="15" customHeight="1" x14ac:dyDescent="0.3">
      <c r="A2" s="47" t="s">
        <v>285</v>
      </c>
      <c r="B2" s="47">
        <v>2010</v>
      </c>
      <c r="C2" s="47" t="s">
        <v>396</v>
      </c>
      <c r="D2" s="47" t="s">
        <v>1</v>
      </c>
      <c r="E2" s="48">
        <v>100058000000</v>
      </c>
      <c r="F2" s="48">
        <v>103.94</v>
      </c>
      <c r="G2" s="48">
        <v>9877583</v>
      </c>
      <c r="H2" s="48">
        <f t="shared" ref="H2:H65" si="0">E2/F2</f>
        <v>962651529.72868967</v>
      </c>
      <c r="I2" s="48">
        <f t="shared" ref="I2:I65" si="1">H2/G2</f>
        <v>97.458207106808388</v>
      </c>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row>
    <row r="3" spans="1:67" s="8" customFormat="1" ht="15" customHeight="1" x14ac:dyDescent="0.3">
      <c r="A3" s="47" t="s">
        <v>285</v>
      </c>
      <c r="B3" s="47">
        <v>2011</v>
      </c>
      <c r="C3" s="47" t="s">
        <v>396</v>
      </c>
      <c r="D3" s="47" t="s">
        <v>1</v>
      </c>
      <c r="E3" s="48">
        <v>106659000000</v>
      </c>
      <c r="F3" s="48">
        <v>100.89</v>
      </c>
      <c r="G3" s="48">
        <v>10778879</v>
      </c>
      <c r="H3" s="48">
        <f t="shared" si="0"/>
        <v>1057181088.3140054</v>
      </c>
      <c r="I3" s="48">
        <f t="shared" si="1"/>
        <v>98.078945715413013</v>
      </c>
      <c r="J3" s="46"/>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c r="BO3" s="46"/>
    </row>
    <row r="4" spans="1:67" s="8" customFormat="1" x14ac:dyDescent="0.3">
      <c r="A4" s="47" t="s">
        <v>285</v>
      </c>
      <c r="B4" s="47">
        <v>2012</v>
      </c>
      <c r="C4" s="47" t="s">
        <v>396</v>
      </c>
      <c r="D4" s="47" t="s">
        <v>1</v>
      </c>
      <c r="E4" s="48">
        <v>109609000000</v>
      </c>
      <c r="F4" s="48">
        <v>108.18</v>
      </c>
      <c r="G4" s="48">
        <v>11300330</v>
      </c>
      <c r="H4" s="48">
        <f t="shared" si="0"/>
        <v>1013209465.7053059</v>
      </c>
      <c r="I4" s="48">
        <f t="shared" si="1"/>
        <v>89.661936041275425</v>
      </c>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row>
    <row r="5" spans="1:67" ht="15.75" x14ac:dyDescent="0.3">
      <c r="A5" s="47" t="s">
        <v>285</v>
      </c>
      <c r="B5" s="47">
        <v>2013</v>
      </c>
      <c r="C5" s="47" t="s">
        <v>396</v>
      </c>
      <c r="D5" s="47" t="s">
        <v>1</v>
      </c>
      <c r="E5" s="48">
        <v>117195000000</v>
      </c>
      <c r="F5" s="48">
        <v>105.67</v>
      </c>
      <c r="G5" s="48">
        <v>11729920</v>
      </c>
      <c r="H5" s="48">
        <f t="shared" si="0"/>
        <v>1109065960.0643513</v>
      </c>
      <c r="I5" s="48">
        <f t="shared" si="1"/>
        <v>94.550172555682508</v>
      </c>
      <c r="J5" s="38"/>
      <c r="K5" s="38"/>
      <c r="L5" s="38"/>
      <c r="M5" s="38"/>
      <c r="N5" s="40"/>
      <c r="O5" s="40"/>
      <c r="P5" s="40"/>
      <c r="Q5" s="40"/>
      <c r="R5" s="40"/>
      <c r="S5" s="40"/>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9"/>
      <c r="AY5" s="38"/>
      <c r="AZ5" s="38"/>
      <c r="BA5" s="38"/>
      <c r="BB5" s="38"/>
      <c r="BC5" s="38"/>
      <c r="BD5" s="38"/>
      <c r="BE5" s="38"/>
      <c r="BF5" s="38"/>
      <c r="BG5" s="38"/>
      <c r="BH5" s="38"/>
      <c r="BI5" s="38"/>
      <c r="BJ5" s="38"/>
      <c r="BK5" s="38"/>
      <c r="BL5" s="38"/>
      <c r="BM5" s="38"/>
      <c r="BN5" s="38"/>
      <c r="BO5" s="38"/>
    </row>
    <row r="6" spans="1:67" x14ac:dyDescent="0.3">
      <c r="A6" s="47" t="s">
        <v>285</v>
      </c>
      <c r="B6" s="47">
        <v>2014</v>
      </c>
      <c r="C6" s="47" t="s">
        <v>396</v>
      </c>
      <c r="D6" s="47" t="s">
        <v>1</v>
      </c>
      <c r="E6" s="48">
        <v>125049000000</v>
      </c>
      <c r="F6" s="48">
        <v>105.48</v>
      </c>
      <c r="G6" s="48">
        <v>12205989</v>
      </c>
      <c r="H6" s="48">
        <f t="shared" si="0"/>
        <v>1185523321.956769</v>
      </c>
      <c r="I6" s="48">
        <f t="shared" si="1"/>
        <v>97.126363292377945</v>
      </c>
      <c r="J6" s="38"/>
      <c r="K6" s="38"/>
      <c r="L6" s="38"/>
      <c r="M6" s="38"/>
      <c r="N6" s="38"/>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row>
    <row r="7" spans="1:67" ht="15.75" x14ac:dyDescent="0.3">
      <c r="A7" s="47" t="s">
        <v>285</v>
      </c>
      <c r="B7" s="47">
        <v>2015</v>
      </c>
      <c r="C7" s="47" t="s">
        <v>396</v>
      </c>
      <c r="D7" s="47" t="s">
        <v>1</v>
      </c>
      <c r="E7" s="48">
        <v>171634000000</v>
      </c>
      <c r="F7" s="48">
        <v>125.96</v>
      </c>
      <c r="G7" s="48">
        <v>13105771</v>
      </c>
      <c r="H7" s="48">
        <f t="shared" si="0"/>
        <v>1362607176.8815498</v>
      </c>
      <c r="I7" s="48">
        <f t="shared" si="1"/>
        <v>103.97001266705712</v>
      </c>
      <c r="J7" s="38"/>
      <c r="K7" s="38"/>
      <c r="L7" s="38"/>
      <c r="M7" s="38"/>
      <c r="N7" s="40"/>
      <c r="O7" s="40"/>
      <c r="P7" s="40"/>
      <c r="Q7" s="40"/>
      <c r="R7" s="40"/>
      <c r="S7" s="40"/>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row>
    <row r="8" spans="1:67" ht="15.75" x14ac:dyDescent="0.3">
      <c r="A8" s="47" t="s">
        <v>285</v>
      </c>
      <c r="B8" s="47">
        <v>2010</v>
      </c>
      <c r="C8" s="47" t="s">
        <v>397</v>
      </c>
      <c r="D8" s="47" t="s">
        <v>1</v>
      </c>
      <c r="E8" s="48">
        <v>67456000000</v>
      </c>
      <c r="F8" s="48">
        <v>103.94</v>
      </c>
      <c r="G8" s="48">
        <v>68572</v>
      </c>
      <c r="H8" s="48">
        <f t="shared" si="0"/>
        <v>648989801.80873585</v>
      </c>
      <c r="I8" s="48">
        <f t="shared" si="1"/>
        <v>9464.3557400795635</v>
      </c>
      <c r="J8" s="38"/>
      <c r="K8" s="38"/>
      <c r="L8" s="38"/>
      <c r="M8" s="38"/>
      <c r="N8" s="38"/>
      <c r="O8" s="38"/>
      <c r="P8" s="38"/>
      <c r="Q8" s="38"/>
      <c r="R8" s="40"/>
      <c r="S8" s="40"/>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9"/>
      <c r="BE8" s="39"/>
      <c r="BF8" s="39"/>
      <c r="BG8" s="39"/>
      <c r="BH8" s="38"/>
      <c r="BI8" s="38"/>
      <c r="BJ8" s="38"/>
      <c r="BK8" s="38"/>
      <c r="BL8" s="38"/>
      <c r="BM8" s="38"/>
      <c r="BN8" s="38"/>
      <c r="BO8" s="38"/>
    </row>
    <row r="9" spans="1:67" ht="15.75" x14ac:dyDescent="0.3">
      <c r="A9" s="47" t="s">
        <v>285</v>
      </c>
      <c r="B9" s="47">
        <v>2011</v>
      </c>
      <c r="C9" s="47" t="s">
        <v>397</v>
      </c>
      <c r="D9" s="47" t="s">
        <v>1</v>
      </c>
      <c r="E9" s="48">
        <v>85806000000</v>
      </c>
      <c r="F9" s="48">
        <v>100.89</v>
      </c>
      <c r="G9" s="48">
        <v>61715</v>
      </c>
      <c r="H9" s="48">
        <f t="shared" si="0"/>
        <v>850490633.3630687</v>
      </c>
      <c r="I9" s="48">
        <f t="shared" si="1"/>
        <v>13780.938724184862</v>
      </c>
      <c r="J9" s="38"/>
      <c r="K9" s="38"/>
      <c r="L9" s="38"/>
      <c r="M9" s="38"/>
      <c r="N9" s="40"/>
      <c r="O9" s="40"/>
      <c r="P9" s="40"/>
      <c r="Q9" s="40"/>
      <c r="R9" s="40"/>
      <c r="S9" s="40"/>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row>
    <row r="10" spans="1:67" s="3" customFormat="1" ht="15.75" x14ac:dyDescent="0.3">
      <c r="A10" s="47" t="s">
        <v>285</v>
      </c>
      <c r="B10" s="47">
        <v>2012</v>
      </c>
      <c r="C10" s="47" t="s">
        <v>397</v>
      </c>
      <c r="D10" s="47" t="s">
        <v>1</v>
      </c>
      <c r="E10" s="48">
        <v>84015000000</v>
      </c>
      <c r="F10" s="48">
        <v>108.18</v>
      </c>
      <c r="G10" s="48">
        <v>63096</v>
      </c>
      <c r="H10" s="48">
        <f t="shared" si="0"/>
        <v>776622296.17304492</v>
      </c>
      <c r="I10" s="48">
        <f t="shared" si="1"/>
        <v>12308.582099864412</v>
      </c>
      <c r="J10" s="38"/>
      <c r="K10" s="38"/>
      <c r="L10" s="38"/>
      <c r="M10" s="38"/>
      <c r="N10" s="40"/>
      <c r="O10" s="40"/>
      <c r="P10" s="40"/>
      <c r="Q10" s="40"/>
      <c r="R10" s="40"/>
      <c r="S10" s="40"/>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row>
    <row r="11" spans="1:67" x14ac:dyDescent="0.3">
      <c r="A11" s="47" t="s">
        <v>285</v>
      </c>
      <c r="B11" s="47">
        <v>2013</v>
      </c>
      <c r="C11" s="47" t="s">
        <v>397</v>
      </c>
      <c r="D11" s="47" t="s">
        <v>1</v>
      </c>
      <c r="E11" s="48">
        <v>85295000000</v>
      </c>
      <c r="F11" s="48">
        <v>105.67</v>
      </c>
      <c r="G11" s="48">
        <v>49205</v>
      </c>
      <c r="H11" s="48">
        <f t="shared" si="0"/>
        <v>807182738.714867</v>
      </c>
      <c r="I11" s="48">
        <f t="shared" si="1"/>
        <v>16404.486103340452</v>
      </c>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c r="BM11" s="38"/>
      <c r="BN11" s="38"/>
      <c r="BO11" s="38"/>
    </row>
    <row r="12" spans="1:67" x14ac:dyDescent="0.3">
      <c r="A12" s="47" t="s">
        <v>285</v>
      </c>
      <c r="B12" s="47">
        <v>2014</v>
      </c>
      <c r="C12" s="47" t="s">
        <v>397</v>
      </c>
      <c r="D12" s="47" t="s">
        <v>1</v>
      </c>
      <c r="E12" s="48">
        <v>83220000000</v>
      </c>
      <c r="F12" s="48">
        <v>105.48</v>
      </c>
      <c r="G12" s="48">
        <v>44372</v>
      </c>
      <c r="H12" s="48">
        <f t="shared" si="0"/>
        <v>788964732.65073943</v>
      </c>
      <c r="I12" s="48">
        <f t="shared" si="1"/>
        <v>17780.689007724228</v>
      </c>
      <c r="J12" s="38"/>
      <c r="K12" s="38"/>
      <c r="L12" s="38"/>
      <c r="M12" s="38"/>
      <c r="N12" s="38"/>
      <c r="O12" s="38"/>
      <c r="P12" s="38"/>
      <c r="Q12" s="38"/>
      <c r="R12" s="38"/>
      <c r="S12" s="38"/>
      <c r="T12" s="38"/>
      <c r="U12" s="38"/>
      <c r="V12" s="38"/>
      <c r="W12" s="38"/>
      <c r="X12" s="38"/>
      <c r="Y12" s="38"/>
      <c r="Z12" s="41"/>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c r="BM12" s="38"/>
      <c r="BN12" s="38"/>
      <c r="BO12" s="38"/>
    </row>
    <row r="13" spans="1:67" s="3" customFormat="1" ht="15.75" x14ac:dyDescent="0.3">
      <c r="A13" s="47" t="s">
        <v>285</v>
      </c>
      <c r="B13" s="47">
        <v>2015</v>
      </c>
      <c r="C13" s="47" t="s">
        <v>397</v>
      </c>
      <c r="D13" s="47" t="s">
        <v>1</v>
      </c>
      <c r="E13" s="48">
        <v>89898000000</v>
      </c>
      <c r="F13" s="48">
        <v>125.96</v>
      </c>
      <c r="G13" s="48">
        <v>47145</v>
      </c>
      <c r="H13" s="48">
        <f t="shared" si="0"/>
        <v>713702762.78183556</v>
      </c>
      <c r="I13" s="48">
        <f t="shared" si="1"/>
        <v>15138.461401672193</v>
      </c>
      <c r="J13" s="38"/>
      <c r="K13" s="38"/>
      <c r="L13" s="38"/>
      <c r="M13" s="38"/>
      <c r="N13" s="40"/>
      <c r="O13" s="40"/>
      <c r="P13" s="40"/>
      <c r="Q13" s="40"/>
      <c r="R13" s="40"/>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row>
    <row r="14" spans="1:67" x14ac:dyDescent="0.3">
      <c r="A14" s="47" t="s">
        <v>285</v>
      </c>
      <c r="B14" s="47">
        <v>2010</v>
      </c>
      <c r="C14" s="47" t="s">
        <v>398</v>
      </c>
      <c r="D14" s="47" t="s">
        <v>1</v>
      </c>
      <c r="E14" s="48">
        <v>4287000000</v>
      </c>
      <c r="F14" s="48">
        <v>103.94</v>
      </c>
      <c r="G14" s="48">
        <v>205181</v>
      </c>
      <c r="H14" s="48">
        <f t="shared" si="0"/>
        <v>41244949.009043679</v>
      </c>
      <c r="I14" s="48">
        <f t="shared" si="1"/>
        <v>201.01738956844775</v>
      </c>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9"/>
      <c r="AY14" s="39"/>
      <c r="AZ14" s="39"/>
      <c r="BA14" s="38"/>
      <c r="BB14" s="38"/>
      <c r="BC14" s="38"/>
      <c r="BD14" s="38"/>
      <c r="BE14" s="38"/>
      <c r="BF14" s="38"/>
      <c r="BG14" s="38"/>
      <c r="BH14" s="38"/>
      <c r="BI14" s="38"/>
      <c r="BJ14" s="38"/>
      <c r="BK14" s="38"/>
      <c r="BL14" s="38"/>
      <c r="BM14" s="38"/>
      <c r="BN14" s="38"/>
      <c r="BO14" s="38"/>
    </row>
    <row r="15" spans="1:67" ht="15.75" x14ac:dyDescent="0.3">
      <c r="A15" s="47" t="s">
        <v>285</v>
      </c>
      <c r="B15" s="47">
        <v>2011</v>
      </c>
      <c r="C15" s="47" t="s">
        <v>398</v>
      </c>
      <c r="D15" s="47" t="s">
        <v>1</v>
      </c>
      <c r="E15" s="48">
        <v>6195000000</v>
      </c>
      <c r="F15" s="48">
        <v>100.89</v>
      </c>
      <c r="G15" s="48">
        <v>292330</v>
      </c>
      <c r="H15" s="48">
        <f t="shared" si="0"/>
        <v>61403508.771929823</v>
      </c>
      <c r="I15" s="48">
        <f t="shared" si="1"/>
        <v>210.04860524725422</v>
      </c>
      <c r="J15" s="38"/>
      <c r="K15" s="38"/>
      <c r="L15" s="38"/>
      <c r="M15" s="38"/>
      <c r="N15" s="40"/>
      <c r="O15" s="40"/>
      <c r="P15" s="40"/>
      <c r="Q15" s="40"/>
      <c r="R15" s="40"/>
      <c r="S15" s="40"/>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c r="BM15" s="38"/>
      <c r="BN15" s="38"/>
      <c r="BO15" s="38"/>
    </row>
    <row r="16" spans="1:67" s="3" customFormat="1" ht="15.75" x14ac:dyDescent="0.3">
      <c r="A16" s="47" t="s">
        <v>285</v>
      </c>
      <c r="B16" s="47">
        <v>2012</v>
      </c>
      <c r="C16" s="47" t="s">
        <v>398</v>
      </c>
      <c r="D16" s="47" t="s">
        <v>1</v>
      </c>
      <c r="E16" s="48">
        <v>8657000000</v>
      </c>
      <c r="F16" s="48">
        <v>108.18</v>
      </c>
      <c r="G16" s="48">
        <v>451425</v>
      </c>
      <c r="H16" s="48">
        <f t="shared" si="0"/>
        <v>80024034.017378435</v>
      </c>
      <c r="I16" s="48">
        <f t="shared" si="1"/>
        <v>177.26983223653639</v>
      </c>
      <c r="J16" s="38"/>
      <c r="K16" s="38"/>
      <c r="L16" s="38"/>
      <c r="M16" s="38"/>
      <c r="N16" s="40"/>
      <c r="O16" s="40"/>
      <c r="P16" s="40"/>
      <c r="Q16" s="40"/>
      <c r="R16" s="40"/>
      <c r="S16" s="40"/>
      <c r="T16" s="38"/>
      <c r="U16" s="38"/>
      <c r="V16" s="38"/>
      <c r="W16" s="38"/>
      <c r="X16" s="38"/>
      <c r="Y16" s="38"/>
      <c r="Z16" s="38"/>
      <c r="AA16" s="38"/>
      <c r="AB16" s="38"/>
      <c r="AC16" s="38"/>
      <c r="AD16" s="38"/>
      <c r="AE16" s="38"/>
      <c r="AF16" s="38"/>
      <c r="AG16" s="38"/>
      <c r="AH16" s="38"/>
      <c r="AI16" s="38"/>
      <c r="AJ16" s="38"/>
      <c r="AK16" s="38"/>
      <c r="AL16" s="38"/>
      <c r="AM16" s="38"/>
      <c r="AN16" s="38"/>
      <c r="AO16" s="38"/>
      <c r="AP16" s="38"/>
      <c r="AQ16" s="38"/>
      <c r="AR16" s="38"/>
      <c r="AS16" s="38"/>
      <c r="AT16" s="38"/>
      <c r="AU16" s="38"/>
      <c r="AV16" s="38"/>
      <c r="AW16" s="38"/>
      <c r="AX16" s="38"/>
      <c r="AY16" s="38"/>
      <c r="AZ16" s="38"/>
      <c r="BA16" s="38"/>
      <c r="BB16" s="38"/>
      <c r="BC16" s="38"/>
      <c r="BD16" s="38"/>
      <c r="BE16" s="38"/>
      <c r="BF16" s="38"/>
      <c r="BG16" s="38"/>
      <c r="BH16" s="38"/>
      <c r="BI16" s="38"/>
      <c r="BJ16" s="38"/>
      <c r="BK16" s="38"/>
      <c r="BL16" s="38"/>
      <c r="BM16" s="38"/>
      <c r="BN16" s="38"/>
      <c r="BO16" s="38"/>
    </row>
    <row r="17" spans="1:67" x14ac:dyDescent="0.3">
      <c r="A17" s="47" t="s">
        <v>285</v>
      </c>
      <c r="B17" s="47">
        <v>2013</v>
      </c>
      <c r="C17" s="47" t="s">
        <v>398</v>
      </c>
      <c r="D17" s="47" t="s">
        <v>1</v>
      </c>
      <c r="E17" s="48">
        <v>6772000000</v>
      </c>
      <c r="F17" s="48">
        <v>105.67</v>
      </c>
      <c r="G17" s="48">
        <v>631910</v>
      </c>
      <c r="H17" s="48">
        <f t="shared" si="0"/>
        <v>64086306.425664805</v>
      </c>
      <c r="I17" s="48">
        <f t="shared" si="1"/>
        <v>101.41682585441725</v>
      </c>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c r="BH17" s="38"/>
      <c r="BI17" s="38"/>
      <c r="BJ17" s="38"/>
      <c r="BK17" s="38"/>
      <c r="BL17" s="38"/>
      <c r="BM17" s="38"/>
      <c r="BN17" s="38"/>
      <c r="BO17" s="38"/>
    </row>
    <row r="18" spans="1:67" x14ac:dyDescent="0.3">
      <c r="A18" s="47" t="s">
        <v>285</v>
      </c>
      <c r="B18" s="47">
        <v>2014</v>
      </c>
      <c r="C18" s="47" t="s">
        <v>398</v>
      </c>
      <c r="D18" s="47" t="s">
        <v>1</v>
      </c>
      <c r="E18" s="48">
        <v>10006000000</v>
      </c>
      <c r="F18" s="48">
        <v>105.48</v>
      </c>
      <c r="G18" s="48">
        <v>912026</v>
      </c>
      <c r="H18" s="48">
        <f t="shared" si="0"/>
        <v>94861585.134622678</v>
      </c>
      <c r="I18" s="48">
        <f t="shared" si="1"/>
        <v>104.01193072853479</v>
      </c>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c r="BH18" s="38"/>
      <c r="BI18" s="38"/>
      <c r="BJ18" s="38"/>
      <c r="BK18" s="38"/>
      <c r="BL18" s="38"/>
      <c r="BM18" s="38"/>
      <c r="BN18" s="38"/>
      <c r="BO18" s="38"/>
    </row>
    <row r="19" spans="1:67" x14ac:dyDescent="0.3">
      <c r="A19" s="47" t="s">
        <v>285</v>
      </c>
      <c r="B19" s="47">
        <v>2015</v>
      </c>
      <c r="C19" s="47" t="s">
        <v>398</v>
      </c>
      <c r="D19" s="47" t="s">
        <v>1</v>
      </c>
      <c r="E19" s="48">
        <v>11082000000</v>
      </c>
      <c r="F19" s="48">
        <v>125.96</v>
      </c>
      <c r="G19" s="48">
        <v>991108</v>
      </c>
      <c r="H19" s="48">
        <f t="shared" si="0"/>
        <v>87980311.209907904</v>
      </c>
      <c r="I19" s="48">
        <f t="shared" si="1"/>
        <v>88.769650946120805</v>
      </c>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8"/>
      <c r="BH19" s="38"/>
      <c r="BI19" s="38"/>
      <c r="BJ19" s="38"/>
      <c r="BK19" s="38"/>
      <c r="BL19" s="38"/>
      <c r="BM19" s="38"/>
      <c r="BN19" s="38"/>
      <c r="BO19" s="38"/>
    </row>
    <row r="20" spans="1:67" x14ac:dyDescent="0.3">
      <c r="A20" s="47" t="s">
        <v>285</v>
      </c>
      <c r="B20" s="47">
        <v>2010</v>
      </c>
      <c r="C20" s="47" t="s">
        <v>399</v>
      </c>
      <c r="D20" s="47" t="s">
        <v>1</v>
      </c>
      <c r="E20" s="48">
        <v>3202577000000</v>
      </c>
      <c r="F20" s="48">
        <v>103.94</v>
      </c>
      <c r="G20" s="48">
        <v>5981470</v>
      </c>
      <c r="H20" s="48">
        <f t="shared" si="0"/>
        <v>30811785645.564751</v>
      </c>
      <c r="I20" s="48">
        <f t="shared" si="1"/>
        <v>5151.206249561521</v>
      </c>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c r="AI20" s="38"/>
      <c r="AJ20" s="38"/>
      <c r="AK20" s="38"/>
      <c r="AL20" s="38"/>
      <c r="AM20" s="38"/>
      <c r="AN20" s="38"/>
      <c r="AO20" s="38"/>
      <c r="AP20" s="38"/>
      <c r="AQ20" s="38"/>
      <c r="AR20" s="38"/>
      <c r="AS20" s="38"/>
      <c r="AT20" s="38"/>
      <c r="AU20" s="38"/>
      <c r="AV20" s="38"/>
      <c r="AW20" s="38"/>
      <c r="AX20" s="38"/>
      <c r="AY20" s="38"/>
      <c r="AZ20" s="38"/>
      <c r="BA20" s="38"/>
      <c r="BB20" s="38"/>
      <c r="BC20" s="38"/>
      <c r="BD20" s="38"/>
      <c r="BE20" s="38"/>
      <c r="BF20" s="38"/>
      <c r="BG20" s="38"/>
      <c r="BH20" s="38"/>
      <c r="BI20" s="38"/>
      <c r="BJ20" s="38"/>
      <c r="BK20" s="38"/>
      <c r="BL20" s="38"/>
      <c r="BM20" s="38"/>
      <c r="BN20" s="38"/>
      <c r="BO20" s="38"/>
    </row>
    <row r="21" spans="1:67" x14ac:dyDescent="0.3">
      <c r="A21" s="47" t="s">
        <v>285</v>
      </c>
      <c r="B21" s="47">
        <v>2011</v>
      </c>
      <c r="C21" s="47" t="s">
        <v>399</v>
      </c>
      <c r="D21" s="47" t="s">
        <v>1</v>
      </c>
      <c r="E21" s="48">
        <v>3713530000000</v>
      </c>
      <c r="F21" s="48">
        <v>100.89</v>
      </c>
      <c r="G21" s="48">
        <v>6362849</v>
      </c>
      <c r="H21" s="48">
        <f t="shared" si="0"/>
        <v>36807711368.81752</v>
      </c>
      <c r="I21" s="48">
        <f t="shared" si="1"/>
        <v>5784.7846725291638</v>
      </c>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c r="BN21" s="38"/>
      <c r="BO21" s="38"/>
    </row>
    <row r="22" spans="1:67" x14ac:dyDescent="0.3">
      <c r="A22" s="47" t="s">
        <v>285</v>
      </c>
      <c r="B22" s="47">
        <v>2012</v>
      </c>
      <c r="C22" s="47" t="s">
        <v>399</v>
      </c>
      <c r="D22" s="47" t="s">
        <v>1</v>
      </c>
      <c r="E22" s="48">
        <v>3532192000000</v>
      </c>
      <c r="F22" s="48">
        <v>108.18</v>
      </c>
      <c r="G22" s="48">
        <v>6612484</v>
      </c>
      <c r="H22" s="48">
        <f t="shared" si="0"/>
        <v>32651063043.076351</v>
      </c>
      <c r="I22" s="48">
        <f t="shared" si="1"/>
        <v>4937.7908578797851</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c r="BM22" s="38"/>
      <c r="BN22" s="38"/>
      <c r="BO22" s="38"/>
    </row>
    <row r="23" spans="1:67" ht="15.75" x14ac:dyDescent="0.3">
      <c r="A23" s="47" t="s">
        <v>285</v>
      </c>
      <c r="B23" s="47">
        <v>2013</v>
      </c>
      <c r="C23" s="47" t="s">
        <v>399</v>
      </c>
      <c r="D23" s="47" t="s">
        <v>1</v>
      </c>
      <c r="E23" s="48">
        <v>3504087000000</v>
      </c>
      <c r="F23" s="48">
        <v>105.67</v>
      </c>
      <c r="G23" s="48">
        <v>6408903</v>
      </c>
      <c r="H23" s="48">
        <f t="shared" si="0"/>
        <v>33160660546.985897</v>
      </c>
      <c r="I23" s="48">
        <f t="shared" si="1"/>
        <v>5174.1554751235735</v>
      </c>
      <c r="J23" s="38"/>
      <c r="K23" s="38"/>
      <c r="L23" s="38"/>
      <c r="M23" s="38"/>
      <c r="N23" s="40"/>
      <c r="O23" s="40"/>
      <c r="P23" s="40"/>
      <c r="Q23" s="40"/>
      <c r="R23" s="40"/>
      <c r="S23" s="40"/>
      <c r="T23" s="38"/>
      <c r="U23" s="38"/>
      <c r="V23" s="38"/>
      <c r="W23" s="38"/>
      <c r="X23" s="38"/>
      <c r="Y23" s="38"/>
      <c r="Z23" s="38"/>
      <c r="AA23" s="38"/>
      <c r="AB23" s="38"/>
      <c r="AC23" s="38"/>
      <c r="AD23" s="38"/>
      <c r="AE23" s="38"/>
      <c r="AF23" s="38"/>
      <c r="AG23" s="38"/>
      <c r="AH23" s="38"/>
      <c r="AI23" s="38"/>
      <c r="AJ23" s="38"/>
      <c r="AK23" s="38"/>
      <c r="AL23" s="38"/>
      <c r="AM23" s="38"/>
      <c r="AN23" s="38"/>
      <c r="AO23" s="38"/>
      <c r="AP23" s="38"/>
      <c r="AQ23" s="38"/>
      <c r="AR23" s="38"/>
      <c r="AS23" s="38"/>
      <c r="AT23" s="38"/>
      <c r="AU23" s="38"/>
      <c r="AV23" s="38"/>
      <c r="AW23" s="38"/>
      <c r="AX23" s="38"/>
      <c r="AY23" s="38"/>
      <c r="AZ23" s="38"/>
      <c r="BA23" s="38"/>
      <c r="BB23" s="38"/>
      <c r="BC23" s="38"/>
      <c r="BD23" s="38"/>
      <c r="BE23" s="38"/>
      <c r="BF23" s="38"/>
      <c r="BG23" s="38"/>
      <c r="BH23" s="38"/>
      <c r="BI23" s="38"/>
      <c r="BJ23" s="38"/>
      <c r="BK23" s="38"/>
      <c r="BL23" s="38"/>
      <c r="BM23" s="38"/>
      <c r="BN23" s="38"/>
      <c r="BO23" s="38"/>
    </row>
    <row r="24" spans="1:67" x14ac:dyDescent="0.3">
      <c r="A24" s="47" t="s">
        <v>285</v>
      </c>
      <c r="B24" s="47">
        <v>2014</v>
      </c>
      <c r="C24" s="47" t="s">
        <v>399</v>
      </c>
      <c r="D24" s="47" t="s">
        <v>1</v>
      </c>
      <c r="E24" s="48">
        <v>4159410000000</v>
      </c>
      <c r="F24" s="48">
        <v>105.48</v>
      </c>
      <c r="G24" s="48">
        <v>7515278</v>
      </c>
      <c r="H24" s="48">
        <f t="shared" si="0"/>
        <v>39433162684.869171</v>
      </c>
      <c r="I24" s="48">
        <f t="shared" si="1"/>
        <v>5247.0664005868011</v>
      </c>
      <c r="J24" s="38"/>
      <c r="K24" s="38"/>
      <c r="L24" s="38"/>
      <c r="M24" s="38"/>
      <c r="N24" s="38"/>
      <c r="O24" s="38"/>
      <c r="P24" s="38"/>
      <c r="Q24" s="38"/>
      <c r="R24" s="38"/>
      <c r="S24" s="38"/>
      <c r="T24" s="38"/>
      <c r="U24" s="38"/>
      <c r="V24" s="38"/>
      <c r="W24" s="38"/>
      <c r="X24" s="38"/>
      <c r="Y24" s="38"/>
      <c r="Z24" s="38"/>
      <c r="AA24" s="38"/>
      <c r="AB24" s="38"/>
      <c r="AC24" s="38"/>
      <c r="AD24" s="38"/>
      <c r="AE24" s="38"/>
      <c r="AF24" s="38"/>
      <c r="AG24" s="38"/>
      <c r="AH24" s="38"/>
      <c r="AI24" s="38"/>
      <c r="AJ24" s="38"/>
      <c r="AK24" s="38"/>
      <c r="AL24" s="38"/>
      <c r="AM24" s="38"/>
      <c r="AN24" s="38"/>
      <c r="AO24" s="38"/>
      <c r="AP24" s="38"/>
      <c r="AQ24" s="38"/>
      <c r="AR24" s="38"/>
      <c r="AS24" s="38"/>
      <c r="AT24" s="38"/>
      <c r="AU24" s="38"/>
      <c r="AV24" s="38"/>
      <c r="AW24" s="38"/>
      <c r="AX24" s="38"/>
      <c r="AY24" s="38"/>
      <c r="AZ24" s="38"/>
      <c r="BA24" s="38"/>
      <c r="BB24" s="38"/>
      <c r="BC24" s="38"/>
      <c r="BD24" s="38"/>
      <c r="BE24" s="38"/>
      <c r="BF24" s="38"/>
      <c r="BG24" s="38"/>
      <c r="BH24" s="38"/>
      <c r="BI24" s="38"/>
      <c r="BJ24" s="38"/>
      <c r="BK24" s="38"/>
      <c r="BL24" s="38"/>
      <c r="BM24" s="38"/>
      <c r="BN24" s="38"/>
      <c r="BO24" s="38"/>
    </row>
    <row r="25" spans="1:67" s="3" customFormat="1" ht="15.75" x14ac:dyDescent="0.3">
      <c r="A25" s="47" t="s">
        <v>285</v>
      </c>
      <c r="B25" s="47">
        <v>2015</v>
      </c>
      <c r="C25" s="47" t="s">
        <v>399</v>
      </c>
      <c r="D25" s="47" t="s">
        <v>1</v>
      </c>
      <c r="E25" s="48">
        <v>4450082000000</v>
      </c>
      <c r="F25" s="48">
        <v>125.96</v>
      </c>
      <c r="G25" s="48">
        <v>7645424</v>
      </c>
      <c r="H25" s="48">
        <f t="shared" si="0"/>
        <v>35329326770.403305</v>
      </c>
      <c r="I25" s="48">
        <f t="shared" si="1"/>
        <v>4620.9767791038539</v>
      </c>
      <c r="J25" s="38"/>
      <c r="K25" s="38"/>
      <c r="L25" s="38"/>
      <c r="M25" s="38"/>
      <c r="N25" s="40"/>
      <c r="O25" s="40"/>
      <c r="P25" s="40"/>
      <c r="Q25" s="40"/>
      <c r="R25" s="40"/>
      <c r="S25" s="40"/>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c r="BM25" s="38"/>
      <c r="BN25" s="38"/>
      <c r="BO25" s="38"/>
    </row>
    <row r="26" spans="1:67" s="3" customFormat="1" ht="15.75" x14ac:dyDescent="0.3">
      <c r="A26" s="47" t="s">
        <v>285</v>
      </c>
      <c r="B26" s="47">
        <v>2011</v>
      </c>
      <c r="C26" s="47" t="s">
        <v>400</v>
      </c>
      <c r="D26" s="47" t="s">
        <v>1</v>
      </c>
      <c r="E26" s="48">
        <v>5720000</v>
      </c>
      <c r="F26" s="48">
        <v>100.89</v>
      </c>
      <c r="G26" s="48">
        <v>277</v>
      </c>
      <c r="H26" s="48">
        <f t="shared" si="0"/>
        <v>56695.410843492915</v>
      </c>
      <c r="I26" s="48">
        <f t="shared" si="1"/>
        <v>204.67657344221269</v>
      </c>
      <c r="J26" s="38"/>
      <c r="K26" s="38"/>
      <c r="L26" s="38"/>
      <c r="M26" s="38"/>
      <c r="N26" s="40"/>
      <c r="O26" s="40"/>
      <c r="P26" s="40"/>
      <c r="Q26" s="40"/>
      <c r="R26" s="40"/>
      <c r="S26" s="40"/>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c r="BM26" s="38"/>
      <c r="BN26" s="38"/>
      <c r="BO26" s="38"/>
    </row>
    <row r="27" spans="1:67" s="3" customFormat="1" ht="15.75" x14ac:dyDescent="0.3">
      <c r="A27" s="47" t="s">
        <v>285</v>
      </c>
      <c r="B27" s="47">
        <v>2012</v>
      </c>
      <c r="C27" s="47" t="s">
        <v>400</v>
      </c>
      <c r="D27" s="47" t="s">
        <v>1</v>
      </c>
      <c r="E27" s="48">
        <v>680000</v>
      </c>
      <c r="F27" s="48">
        <v>108.18</v>
      </c>
      <c r="G27" s="48">
        <v>80</v>
      </c>
      <c r="H27" s="48">
        <f t="shared" si="0"/>
        <v>6285.8199297467181</v>
      </c>
      <c r="I27" s="48">
        <f t="shared" si="1"/>
        <v>78.572749121833979</v>
      </c>
      <c r="J27" s="38"/>
      <c r="K27" s="38"/>
      <c r="L27" s="38"/>
      <c r="M27" s="38"/>
      <c r="N27" s="40"/>
      <c r="O27" s="40"/>
      <c r="P27" s="40"/>
      <c r="Q27" s="40"/>
      <c r="R27" s="40"/>
      <c r="S27" s="40"/>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c r="BM27" s="38"/>
      <c r="BN27" s="38"/>
      <c r="BO27" s="38"/>
    </row>
    <row r="28" spans="1:67" s="3" customFormat="1" ht="15.75" x14ac:dyDescent="0.3">
      <c r="A28" s="47" t="s">
        <v>285</v>
      </c>
      <c r="B28" s="47">
        <v>2013</v>
      </c>
      <c r="C28" s="47" t="s">
        <v>400</v>
      </c>
      <c r="D28" s="47" t="s">
        <v>1</v>
      </c>
      <c r="E28" s="48">
        <v>750000</v>
      </c>
      <c r="F28" s="48">
        <v>105.67</v>
      </c>
      <c r="G28" s="48">
        <v>61</v>
      </c>
      <c r="H28" s="48">
        <f t="shared" si="0"/>
        <v>7097.567900066244</v>
      </c>
      <c r="I28" s="48">
        <f t="shared" si="1"/>
        <v>116.35357213223351</v>
      </c>
      <c r="J28" s="38"/>
      <c r="K28" s="38"/>
      <c r="L28" s="38"/>
      <c r="M28" s="38"/>
      <c r="N28" s="38"/>
      <c r="O28" s="40"/>
      <c r="P28" s="40"/>
      <c r="Q28" s="40"/>
      <c r="R28" s="40"/>
      <c r="S28" s="40"/>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c r="BM28" s="38"/>
      <c r="BN28" s="38"/>
      <c r="BO28" s="38"/>
    </row>
    <row r="29" spans="1:67" ht="15.75" x14ac:dyDescent="0.3">
      <c r="A29" s="47" t="s">
        <v>285</v>
      </c>
      <c r="B29" s="47">
        <v>2014</v>
      </c>
      <c r="C29" s="47" t="s">
        <v>400</v>
      </c>
      <c r="D29" s="47" t="s">
        <v>1</v>
      </c>
      <c r="E29" s="48">
        <v>1000000</v>
      </c>
      <c r="F29" s="48">
        <v>105.48</v>
      </c>
      <c r="G29" s="48">
        <v>40</v>
      </c>
      <c r="H29" s="48">
        <f t="shared" si="0"/>
        <v>9480.4702313234739</v>
      </c>
      <c r="I29" s="48">
        <f t="shared" si="1"/>
        <v>237.01175578308684</v>
      </c>
      <c r="J29" s="38"/>
      <c r="K29" s="38"/>
      <c r="L29" s="38"/>
      <c r="M29" s="38"/>
      <c r="N29" s="40"/>
      <c r="O29" s="40"/>
      <c r="P29" s="40"/>
      <c r="Q29" s="40"/>
      <c r="R29" s="40"/>
      <c r="S29" s="40"/>
      <c r="T29" s="38"/>
      <c r="U29" s="38"/>
      <c r="V29" s="38"/>
      <c r="W29" s="38"/>
      <c r="X29" s="38"/>
      <c r="Y29" s="38"/>
      <c r="Z29" s="38"/>
      <c r="AA29" s="38"/>
      <c r="AB29" s="38"/>
      <c r="AC29" s="38"/>
      <c r="AD29" s="38"/>
      <c r="AE29" s="38"/>
      <c r="AF29" s="38"/>
      <c r="AG29" s="38"/>
      <c r="AH29" s="38"/>
      <c r="AI29" s="38"/>
      <c r="AJ29" s="38"/>
      <c r="AK29" s="38"/>
      <c r="AL29" s="38"/>
      <c r="AM29" s="38"/>
      <c r="AN29" s="38"/>
      <c r="AO29" s="38"/>
      <c r="AP29" s="38"/>
      <c r="AQ29" s="38"/>
      <c r="AR29" s="38"/>
      <c r="AS29" s="38"/>
      <c r="AT29" s="38"/>
      <c r="AU29" s="38"/>
      <c r="AV29" s="38"/>
      <c r="AW29" s="38"/>
      <c r="AX29" s="38"/>
      <c r="AY29" s="38"/>
      <c r="AZ29" s="38"/>
      <c r="BA29" s="38"/>
      <c r="BB29" s="38"/>
      <c r="BC29" s="38"/>
      <c r="BD29" s="38"/>
      <c r="BE29" s="38"/>
      <c r="BF29" s="38"/>
      <c r="BG29" s="38"/>
      <c r="BH29" s="38"/>
      <c r="BI29" s="38"/>
      <c r="BJ29" s="38"/>
      <c r="BK29" s="38"/>
      <c r="BL29" s="38"/>
      <c r="BM29" s="38"/>
      <c r="BN29" s="38"/>
      <c r="BO29" s="38"/>
    </row>
    <row r="30" spans="1:67" ht="15.75" x14ac:dyDescent="0.3">
      <c r="A30" s="47" t="s">
        <v>285</v>
      </c>
      <c r="B30" s="47">
        <v>2015</v>
      </c>
      <c r="C30" s="47" t="s">
        <v>400</v>
      </c>
      <c r="D30" s="47" t="s">
        <v>1</v>
      </c>
      <c r="E30" s="48">
        <v>580000</v>
      </c>
      <c r="F30" s="48">
        <v>125.96</v>
      </c>
      <c r="G30" s="48">
        <v>63</v>
      </c>
      <c r="H30" s="48">
        <f t="shared" si="0"/>
        <v>4604.6363925055575</v>
      </c>
      <c r="I30" s="48">
        <f t="shared" si="1"/>
        <v>73.089466547707261</v>
      </c>
      <c r="J30" s="38"/>
      <c r="K30" s="38"/>
      <c r="L30" s="38"/>
      <c r="M30" s="38"/>
      <c r="N30" s="40"/>
      <c r="O30" s="40"/>
      <c r="P30" s="40"/>
      <c r="Q30" s="40"/>
      <c r="R30" s="40"/>
      <c r="S30" s="40"/>
      <c r="T30" s="38"/>
      <c r="U30" s="38"/>
      <c r="V30" s="38"/>
      <c r="W30" s="38"/>
      <c r="X30" s="38"/>
      <c r="Y30" s="38"/>
      <c r="Z30" s="38"/>
      <c r="AA30" s="38"/>
      <c r="AB30" s="38"/>
      <c r="AC30" s="38"/>
      <c r="AD30" s="38"/>
      <c r="AE30" s="38"/>
      <c r="AF30" s="38"/>
      <c r="AG30" s="38"/>
      <c r="AH30" s="38"/>
      <c r="AI30" s="38"/>
      <c r="AJ30" s="38"/>
      <c r="AK30" s="38"/>
      <c r="AL30" s="38"/>
      <c r="AM30" s="38"/>
      <c r="AN30" s="38"/>
      <c r="AO30" s="38"/>
      <c r="AP30" s="38"/>
      <c r="AQ30" s="38"/>
      <c r="AR30" s="38"/>
      <c r="AS30" s="38"/>
      <c r="AT30" s="38"/>
      <c r="AU30" s="38"/>
      <c r="AV30" s="38"/>
      <c r="AW30" s="38"/>
      <c r="AX30" s="38"/>
      <c r="AY30" s="38"/>
      <c r="AZ30" s="38"/>
      <c r="BA30" s="38"/>
      <c r="BB30" s="38"/>
      <c r="BC30" s="38"/>
      <c r="BD30" s="38"/>
      <c r="BE30" s="38"/>
      <c r="BF30" s="38"/>
      <c r="BG30" s="38"/>
      <c r="BH30" s="38"/>
      <c r="BI30" s="38"/>
      <c r="BJ30" s="38"/>
      <c r="BK30" s="38"/>
      <c r="BL30" s="38"/>
      <c r="BM30" s="38"/>
      <c r="BN30" s="38"/>
      <c r="BO30" s="38"/>
    </row>
    <row r="31" spans="1:67" x14ac:dyDescent="0.3">
      <c r="A31" s="47" t="s">
        <v>285</v>
      </c>
      <c r="B31" s="47">
        <v>2010</v>
      </c>
      <c r="C31" s="47" t="s">
        <v>401</v>
      </c>
      <c r="D31" s="47" t="s">
        <v>1</v>
      </c>
      <c r="E31" s="48">
        <v>91274000000</v>
      </c>
      <c r="F31" s="48">
        <v>103.94</v>
      </c>
      <c r="G31" s="48">
        <v>162385</v>
      </c>
      <c r="H31" s="48">
        <f t="shared" si="0"/>
        <v>878141235.32807386</v>
      </c>
      <c r="I31" s="48">
        <f t="shared" si="1"/>
        <v>5407.7731029841052</v>
      </c>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c r="AI31" s="38"/>
      <c r="AJ31" s="38"/>
      <c r="AK31" s="38"/>
      <c r="AL31" s="38"/>
      <c r="AM31" s="38"/>
      <c r="AN31" s="38"/>
      <c r="AO31" s="38"/>
      <c r="AP31" s="38"/>
      <c r="AQ31" s="38"/>
      <c r="AR31" s="38"/>
      <c r="AS31" s="38"/>
      <c r="AT31" s="38"/>
      <c r="AU31" s="38"/>
      <c r="AV31" s="38"/>
      <c r="AW31" s="38"/>
      <c r="AX31" s="38"/>
      <c r="AY31" s="38"/>
      <c r="AZ31" s="38"/>
      <c r="BA31" s="38"/>
      <c r="BB31" s="38"/>
      <c r="BC31" s="38"/>
      <c r="BD31" s="38"/>
      <c r="BE31" s="38"/>
      <c r="BF31" s="38"/>
      <c r="BG31" s="38"/>
      <c r="BH31" s="38"/>
      <c r="BI31" s="38"/>
      <c r="BJ31" s="38"/>
      <c r="BK31" s="38"/>
      <c r="BL31" s="38"/>
      <c r="BM31" s="38"/>
      <c r="BN31" s="38"/>
      <c r="BO31" s="38"/>
    </row>
    <row r="32" spans="1:67" ht="15.75" x14ac:dyDescent="0.3">
      <c r="A32" s="47" t="s">
        <v>285</v>
      </c>
      <c r="B32" s="47">
        <v>2011</v>
      </c>
      <c r="C32" s="47" t="s">
        <v>401</v>
      </c>
      <c r="D32" s="47" t="s">
        <v>1</v>
      </c>
      <c r="E32" s="48">
        <v>102070000000</v>
      </c>
      <c r="F32" s="48">
        <v>100.89</v>
      </c>
      <c r="G32" s="48">
        <v>187431</v>
      </c>
      <c r="H32" s="48">
        <f t="shared" si="0"/>
        <v>1011695906.4327486</v>
      </c>
      <c r="I32" s="48">
        <f t="shared" si="1"/>
        <v>5397.6978537848518</v>
      </c>
      <c r="J32" s="38"/>
      <c r="K32" s="38"/>
      <c r="L32" s="38"/>
      <c r="M32" s="38"/>
      <c r="N32" s="40"/>
      <c r="O32" s="40"/>
      <c r="P32" s="40"/>
      <c r="Q32" s="38"/>
      <c r="R32" s="38"/>
      <c r="S32" s="38"/>
      <c r="T32" s="38"/>
      <c r="U32" s="38"/>
      <c r="V32" s="38"/>
      <c r="W32" s="38"/>
      <c r="X32" s="38"/>
      <c r="Y32" s="38"/>
      <c r="Z32" s="38"/>
      <c r="AA32" s="38"/>
      <c r="AB32" s="38"/>
      <c r="AC32" s="38"/>
      <c r="AD32" s="38"/>
      <c r="AE32" s="38"/>
      <c r="AF32" s="38"/>
      <c r="AG32" s="38"/>
      <c r="AH32" s="38"/>
      <c r="AI32" s="38"/>
      <c r="AJ32" s="38"/>
      <c r="AK32" s="38"/>
      <c r="AL32" s="38"/>
      <c r="AM32" s="38"/>
      <c r="AN32" s="38"/>
      <c r="AO32" s="38"/>
      <c r="AP32" s="38"/>
      <c r="AQ32" s="38"/>
      <c r="AR32" s="38"/>
      <c r="AS32" s="38"/>
      <c r="AT32" s="38"/>
      <c r="AU32" s="38"/>
      <c r="AV32" s="38"/>
      <c r="AW32" s="38"/>
      <c r="AX32" s="39"/>
      <c r="AY32" s="38"/>
      <c r="AZ32" s="38"/>
      <c r="BA32" s="38"/>
      <c r="BB32" s="38"/>
      <c r="BC32" s="38"/>
      <c r="BD32" s="38"/>
      <c r="BE32" s="38"/>
      <c r="BF32" s="38"/>
      <c r="BG32" s="38"/>
      <c r="BH32" s="38"/>
      <c r="BI32" s="38"/>
      <c r="BJ32" s="38"/>
      <c r="BK32" s="38"/>
      <c r="BL32" s="38"/>
      <c r="BM32" s="38"/>
      <c r="BN32" s="38"/>
      <c r="BO32" s="38"/>
    </row>
    <row r="33" spans="1:67" s="3" customFormat="1" ht="15.75" x14ac:dyDescent="0.3">
      <c r="A33" s="47" t="s">
        <v>285</v>
      </c>
      <c r="B33" s="47">
        <v>2012</v>
      </c>
      <c r="C33" s="47" t="s">
        <v>401</v>
      </c>
      <c r="D33" s="47" t="s">
        <v>1</v>
      </c>
      <c r="E33" s="48">
        <v>117233000000</v>
      </c>
      <c r="F33" s="48">
        <v>108.18</v>
      </c>
      <c r="G33" s="48">
        <v>236215</v>
      </c>
      <c r="H33" s="48">
        <f t="shared" si="0"/>
        <v>1083684599.7411721</v>
      </c>
      <c r="I33" s="48">
        <f t="shared" si="1"/>
        <v>4587.7044207233748</v>
      </c>
      <c r="J33" s="38"/>
      <c r="K33" s="38"/>
      <c r="L33" s="38"/>
      <c r="M33" s="38"/>
      <c r="N33" s="38"/>
      <c r="O33" s="40"/>
      <c r="P33" s="40"/>
      <c r="Q33" s="40"/>
      <c r="R33" s="40"/>
      <c r="S33" s="40"/>
      <c r="T33" s="38"/>
      <c r="U33" s="38"/>
      <c r="V33" s="38"/>
      <c r="W33" s="38"/>
      <c r="X33" s="38"/>
      <c r="Y33" s="38"/>
      <c r="Z33" s="38"/>
      <c r="AA33" s="38"/>
      <c r="AB33" s="38"/>
      <c r="AC33" s="38"/>
      <c r="AD33" s="38"/>
      <c r="AE33" s="38"/>
      <c r="AF33" s="38"/>
      <c r="AG33" s="38"/>
      <c r="AH33" s="38"/>
      <c r="AI33" s="38"/>
      <c r="AJ33" s="38"/>
      <c r="AK33" s="38"/>
      <c r="AL33" s="38"/>
      <c r="AM33" s="38"/>
      <c r="AN33" s="38"/>
      <c r="AO33" s="38"/>
      <c r="AP33" s="38"/>
      <c r="AQ33" s="38"/>
      <c r="AR33" s="38"/>
      <c r="AS33" s="38"/>
      <c r="AT33" s="38"/>
      <c r="AU33" s="38"/>
      <c r="AV33" s="38"/>
      <c r="AW33" s="38"/>
      <c r="AX33" s="38"/>
      <c r="AY33" s="38"/>
      <c r="AZ33" s="38"/>
      <c r="BA33" s="38"/>
      <c r="BB33" s="38"/>
      <c r="BC33" s="38"/>
      <c r="BD33" s="38"/>
      <c r="BE33" s="38"/>
      <c r="BF33" s="38"/>
      <c r="BG33" s="38"/>
      <c r="BH33" s="38"/>
      <c r="BI33" s="38"/>
      <c r="BJ33" s="38"/>
      <c r="BK33" s="38"/>
      <c r="BL33" s="38"/>
      <c r="BM33" s="38"/>
      <c r="BN33" s="38"/>
      <c r="BO33" s="38"/>
    </row>
    <row r="34" spans="1:67" x14ac:dyDescent="0.3">
      <c r="A34" s="47" t="s">
        <v>285</v>
      </c>
      <c r="B34" s="47">
        <v>2013</v>
      </c>
      <c r="C34" s="47" t="s">
        <v>401</v>
      </c>
      <c r="D34" s="47" t="s">
        <v>1</v>
      </c>
      <c r="E34" s="48">
        <v>101092000000</v>
      </c>
      <c r="F34" s="48">
        <v>105.67</v>
      </c>
      <c r="G34" s="48">
        <v>322672</v>
      </c>
      <c r="H34" s="48">
        <f t="shared" si="0"/>
        <v>956676445.53799558</v>
      </c>
      <c r="I34" s="48">
        <f t="shared" si="1"/>
        <v>2964.8573335709189</v>
      </c>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c r="BN34" s="38"/>
      <c r="BO34" s="38"/>
    </row>
    <row r="35" spans="1:67" x14ac:dyDescent="0.3">
      <c r="A35" s="47" t="s">
        <v>285</v>
      </c>
      <c r="B35" s="47">
        <v>2014</v>
      </c>
      <c r="C35" s="47" t="s">
        <v>401</v>
      </c>
      <c r="D35" s="47" t="s">
        <v>1</v>
      </c>
      <c r="E35" s="48">
        <v>164503000000</v>
      </c>
      <c r="F35" s="48">
        <v>105.48</v>
      </c>
      <c r="G35" s="48">
        <v>1249294</v>
      </c>
      <c r="H35" s="48">
        <f t="shared" si="0"/>
        <v>1559565794.4634054</v>
      </c>
      <c r="I35" s="48">
        <f t="shared" si="1"/>
        <v>1248.3577080042051</v>
      </c>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c r="BN35" s="38"/>
      <c r="BO35" s="38"/>
    </row>
    <row r="36" spans="1:67" s="3" customFormat="1" ht="15.75" x14ac:dyDescent="0.3">
      <c r="A36" s="47" t="s">
        <v>285</v>
      </c>
      <c r="B36" s="47">
        <v>2015</v>
      </c>
      <c r="C36" s="47" t="s">
        <v>401</v>
      </c>
      <c r="D36" s="47" t="s">
        <v>1</v>
      </c>
      <c r="E36" s="48">
        <v>282756000000</v>
      </c>
      <c r="F36" s="48">
        <v>125.96</v>
      </c>
      <c r="G36" s="48">
        <v>1404052</v>
      </c>
      <c r="H36" s="48">
        <f t="shared" si="0"/>
        <v>2244807875.516037</v>
      </c>
      <c r="I36" s="48">
        <f t="shared" si="1"/>
        <v>1598.806793135893</v>
      </c>
      <c r="J36" s="38"/>
      <c r="K36" s="38"/>
      <c r="L36" s="38"/>
      <c r="M36" s="38"/>
      <c r="N36" s="38"/>
      <c r="O36" s="40"/>
      <c r="P36" s="40"/>
      <c r="Q36" s="40"/>
      <c r="R36" s="40"/>
      <c r="S36" s="40"/>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c r="BN36" s="38"/>
      <c r="BO36" s="38"/>
    </row>
    <row r="37" spans="1:67" s="3" customFormat="1" ht="15.75" x14ac:dyDescent="0.3">
      <c r="A37" s="47" t="s">
        <v>285</v>
      </c>
      <c r="B37" s="47">
        <v>2010</v>
      </c>
      <c r="C37" s="47" t="s">
        <v>402</v>
      </c>
      <c r="D37" s="47" t="s">
        <v>1</v>
      </c>
      <c r="E37" s="48">
        <v>3111303000000</v>
      </c>
      <c r="F37" s="48">
        <v>103.94</v>
      </c>
      <c r="G37" s="48">
        <v>5819085</v>
      </c>
      <c r="H37" s="48">
        <f t="shared" si="0"/>
        <v>29933644410.236675</v>
      </c>
      <c r="I37" s="48">
        <f t="shared" si="1"/>
        <v>5144.0466001504838</v>
      </c>
      <c r="J37" s="38"/>
      <c r="K37" s="38"/>
      <c r="L37" s="38"/>
      <c r="M37" s="38"/>
      <c r="N37" s="40"/>
      <c r="O37" s="40"/>
      <c r="P37" s="40"/>
      <c r="Q37" s="40"/>
      <c r="R37" s="40"/>
      <c r="S37" s="40"/>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c r="BN37" s="38"/>
      <c r="BO37" s="38"/>
    </row>
    <row r="38" spans="1:67" ht="15.75" x14ac:dyDescent="0.3">
      <c r="A38" s="47" t="s">
        <v>285</v>
      </c>
      <c r="B38" s="47">
        <v>2011</v>
      </c>
      <c r="C38" s="47" t="s">
        <v>402</v>
      </c>
      <c r="D38" s="47" t="s">
        <v>1</v>
      </c>
      <c r="E38" s="48">
        <v>3611460000000</v>
      </c>
      <c r="F38" s="48">
        <v>100.89</v>
      </c>
      <c r="G38" s="48">
        <v>6175418</v>
      </c>
      <c r="H38" s="48">
        <f t="shared" si="0"/>
        <v>35796015462.384773</v>
      </c>
      <c r="I38" s="48">
        <f t="shared" si="1"/>
        <v>5796.53320024406</v>
      </c>
      <c r="J38" s="38"/>
      <c r="K38" s="38"/>
      <c r="L38" s="38"/>
      <c r="M38" s="38"/>
      <c r="N38" s="40"/>
      <c r="O38" s="40"/>
      <c r="P38" s="40"/>
      <c r="Q38" s="40"/>
      <c r="R38" s="40"/>
      <c r="S38" s="40"/>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42"/>
      <c r="BE38" s="42"/>
      <c r="BF38" s="42"/>
      <c r="BG38" s="38"/>
      <c r="BH38" s="38"/>
      <c r="BI38" s="38"/>
      <c r="BJ38" s="38"/>
      <c r="BK38" s="38"/>
      <c r="BL38" s="38"/>
      <c r="BM38" s="38"/>
      <c r="BN38" s="38"/>
      <c r="BO38" s="38"/>
    </row>
    <row r="39" spans="1:67" s="3" customFormat="1" ht="15.75" x14ac:dyDescent="0.3">
      <c r="A39" s="47" t="s">
        <v>285</v>
      </c>
      <c r="B39" s="47">
        <v>2012</v>
      </c>
      <c r="C39" s="47" t="s">
        <v>402</v>
      </c>
      <c r="D39" s="47" t="s">
        <v>1</v>
      </c>
      <c r="E39" s="48">
        <v>3414959000000</v>
      </c>
      <c r="F39" s="48">
        <v>108.18</v>
      </c>
      <c r="G39" s="48">
        <v>6376269</v>
      </c>
      <c r="H39" s="48">
        <f t="shared" si="0"/>
        <v>31567378443.335178</v>
      </c>
      <c r="I39" s="48">
        <f t="shared" si="1"/>
        <v>4950.7601456800485</v>
      </c>
      <c r="J39" s="38"/>
      <c r="K39" s="38"/>
      <c r="L39" s="38"/>
      <c r="M39" s="38"/>
      <c r="N39" s="38"/>
      <c r="O39" s="40"/>
      <c r="P39" s="40"/>
      <c r="Q39" s="40"/>
      <c r="R39" s="40"/>
      <c r="S39" s="40"/>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row>
    <row r="40" spans="1:67" s="3" customFormat="1" ht="15.75" x14ac:dyDescent="0.3">
      <c r="A40" s="47" t="s">
        <v>285</v>
      </c>
      <c r="B40" s="47">
        <v>2013</v>
      </c>
      <c r="C40" s="47" t="s">
        <v>402</v>
      </c>
      <c r="D40" s="47" t="s">
        <v>1</v>
      </c>
      <c r="E40" s="48">
        <v>3402995000000</v>
      </c>
      <c r="F40" s="48">
        <v>105.67</v>
      </c>
      <c r="G40" s="48">
        <v>6086231</v>
      </c>
      <c r="H40" s="48">
        <f t="shared" si="0"/>
        <v>32203984101.447903</v>
      </c>
      <c r="I40" s="48">
        <f t="shared" si="1"/>
        <v>5291.2852143548125</v>
      </c>
      <c r="J40" s="38"/>
      <c r="K40" s="38"/>
      <c r="L40" s="38"/>
      <c r="M40" s="38"/>
      <c r="N40" s="40"/>
      <c r="O40" s="40"/>
      <c r="P40" s="40"/>
      <c r="Q40" s="40"/>
      <c r="R40" s="40"/>
      <c r="S40" s="40"/>
      <c r="T40" s="38"/>
      <c r="U40" s="38"/>
      <c r="V40" s="38"/>
      <c r="W40" s="38"/>
      <c r="X40" s="38"/>
      <c r="Y40" s="38"/>
      <c r="Z40" s="38"/>
      <c r="AA40" s="38"/>
      <c r="AB40" s="38"/>
      <c r="AC40" s="38"/>
      <c r="AD40" s="38"/>
      <c r="AE40" s="38"/>
      <c r="AF40" s="38"/>
      <c r="AG40" s="38"/>
      <c r="AH40" s="38"/>
      <c r="AI40" s="38"/>
      <c r="AJ40" s="38"/>
      <c r="AK40" s="38"/>
      <c r="AL40" s="38"/>
      <c r="AM40" s="38"/>
      <c r="AN40" s="38"/>
      <c r="AO40" s="38"/>
      <c r="AP40" s="38"/>
      <c r="AQ40" s="38"/>
      <c r="AR40" s="38"/>
      <c r="AS40" s="38"/>
      <c r="AT40" s="38"/>
      <c r="AU40" s="38"/>
      <c r="AV40" s="38"/>
      <c r="AW40" s="38"/>
      <c r="AX40" s="38"/>
      <c r="AY40" s="38"/>
      <c r="AZ40" s="38"/>
      <c r="BA40" s="38"/>
      <c r="BB40" s="38"/>
      <c r="BC40" s="38"/>
      <c r="BD40" s="38"/>
      <c r="BE40" s="38"/>
      <c r="BF40" s="38"/>
      <c r="BG40" s="38"/>
      <c r="BH40" s="38"/>
      <c r="BI40" s="38"/>
      <c r="BJ40" s="38"/>
      <c r="BK40" s="38"/>
      <c r="BL40" s="38"/>
      <c r="BM40" s="38"/>
      <c r="BN40" s="38"/>
      <c r="BO40" s="38"/>
    </row>
    <row r="41" spans="1:67" ht="15.75" x14ac:dyDescent="0.3">
      <c r="A41" s="47" t="s">
        <v>285</v>
      </c>
      <c r="B41" s="47">
        <v>2014</v>
      </c>
      <c r="C41" s="47" t="s">
        <v>402</v>
      </c>
      <c r="D41" s="47" t="s">
        <v>1</v>
      </c>
      <c r="E41" s="48">
        <v>3994907000000</v>
      </c>
      <c r="F41" s="48">
        <v>105.48</v>
      </c>
      <c r="G41" s="48">
        <v>6265984</v>
      </c>
      <c r="H41" s="48">
        <f t="shared" si="0"/>
        <v>37873596890.405762</v>
      </c>
      <c r="I41" s="48">
        <f t="shared" si="1"/>
        <v>6044.3175230587503</v>
      </c>
      <c r="J41" s="38"/>
      <c r="K41" s="38"/>
      <c r="L41" s="38"/>
      <c r="M41" s="38"/>
      <c r="N41" s="40"/>
      <c r="O41" s="40"/>
      <c r="P41" s="40"/>
      <c r="Q41" s="40"/>
      <c r="R41" s="40"/>
      <c r="S41" s="40"/>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c r="BN41" s="38"/>
      <c r="BO41" s="38"/>
    </row>
    <row r="42" spans="1:67" x14ac:dyDescent="0.3">
      <c r="A42" s="47" t="s">
        <v>285</v>
      </c>
      <c r="B42" s="47">
        <v>2015</v>
      </c>
      <c r="C42" s="47" t="s">
        <v>402</v>
      </c>
      <c r="D42" s="47" t="s">
        <v>1</v>
      </c>
      <c r="E42" s="48">
        <v>4167085000000</v>
      </c>
      <c r="F42" s="48">
        <v>125.96</v>
      </c>
      <c r="G42" s="48">
        <v>6241054</v>
      </c>
      <c r="H42" s="48">
        <f t="shared" si="0"/>
        <v>33082605589.075897</v>
      </c>
      <c r="I42" s="48">
        <f t="shared" si="1"/>
        <v>5300.8042534283304</v>
      </c>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c r="AI42" s="38"/>
      <c r="AJ42" s="38"/>
      <c r="AK42" s="38"/>
      <c r="AL42" s="38"/>
      <c r="AM42" s="38"/>
      <c r="AN42" s="38"/>
      <c r="AO42" s="38"/>
      <c r="AP42" s="38"/>
      <c r="AQ42" s="38"/>
      <c r="AR42" s="38"/>
      <c r="AS42" s="38"/>
      <c r="AT42" s="38"/>
      <c r="AU42" s="38"/>
      <c r="AV42" s="38"/>
      <c r="AW42" s="38"/>
      <c r="AX42" s="38"/>
      <c r="AY42" s="38"/>
      <c r="AZ42" s="38"/>
      <c r="BA42" s="38"/>
      <c r="BB42" s="38"/>
      <c r="BC42" s="38"/>
      <c r="BD42" s="38"/>
      <c r="BE42" s="38"/>
      <c r="BF42" s="38"/>
      <c r="BG42" s="38"/>
      <c r="BH42" s="38"/>
      <c r="BI42" s="38"/>
      <c r="BJ42" s="38"/>
      <c r="BK42" s="38"/>
      <c r="BL42" s="38"/>
      <c r="BM42" s="38"/>
      <c r="BN42" s="38"/>
      <c r="BO42" s="38"/>
    </row>
    <row r="43" spans="1:67" ht="15.75" x14ac:dyDescent="0.3">
      <c r="A43" s="47" t="s">
        <v>285</v>
      </c>
      <c r="B43" s="47">
        <v>2010</v>
      </c>
      <c r="C43" s="47" t="s">
        <v>403</v>
      </c>
      <c r="D43" s="47" t="s">
        <v>1</v>
      </c>
      <c r="E43" s="48">
        <v>3151000000</v>
      </c>
      <c r="F43" s="48">
        <v>103.94</v>
      </c>
      <c r="G43" s="48">
        <v>322230</v>
      </c>
      <c r="H43" s="48">
        <f t="shared" si="0"/>
        <v>30315566.673080623</v>
      </c>
      <c r="I43" s="48">
        <f t="shared" si="1"/>
        <v>94.080522214196762</v>
      </c>
      <c r="J43" s="38"/>
      <c r="K43" s="38"/>
      <c r="L43" s="38"/>
      <c r="M43" s="38"/>
      <c r="N43" s="40"/>
      <c r="O43" s="40"/>
      <c r="P43" s="40"/>
      <c r="Q43" s="40"/>
      <c r="R43" s="40"/>
      <c r="S43" s="40"/>
      <c r="T43" s="38"/>
      <c r="U43" s="38"/>
      <c r="V43" s="38"/>
      <c r="W43" s="38"/>
      <c r="X43" s="38"/>
      <c r="Y43" s="38"/>
      <c r="Z43" s="38"/>
      <c r="AA43" s="38"/>
      <c r="AB43" s="38"/>
      <c r="AC43" s="38"/>
      <c r="AD43" s="38"/>
      <c r="AE43" s="38"/>
      <c r="AF43" s="38"/>
      <c r="AG43" s="38"/>
      <c r="AH43" s="38"/>
      <c r="AI43" s="38"/>
      <c r="AJ43" s="38"/>
      <c r="AK43" s="38"/>
      <c r="AL43" s="38"/>
      <c r="AM43" s="38"/>
      <c r="AN43" s="38"/>
      <c r="AO43" s="38"/>
      <c r="AP43" s="38"/>
      <c r="AQ43" s="38"/>
      <c r="AR43" s="38"/>
      <c r="AS43" s="38"/>
      <c r="AT43" s="38"/>
      <c r="AU43" s="38"/>
      <c r="AV43" s="38"/>
      <c r="AW43" s="38"/>
      <c r="AX43" s="38"/>
      <c r="AY43" s="38"/>
      <c r="AZ43" s="38"/>
      <c r="BA43" s="38"/>
      <c r="BB43" s="38"/>
      <c r="BC43" s="38"/>
      <c r="BD43" s="38"/>
      <c r="BE43" s="38"/>
      <c r="BF43" s="38"/>
      <c r="BG43" s="38"/>
      <c r="BH43" s="38"/>
      <c r="BI43" s="38"/>
      <c r="BJ43" s="38"/>
      <c r="BK43" s="38"/>
      <c r="BL43" s="38"/>
      <c r="BM43" s="38"/>
      <c r="BN43" s="38"/>
      <c r="BO43" s="38"/>
    </row>
    <row r="44" spans="1:67" s="3" customFormat="1" ht="15.75" x14ac:dyDescent="0.3">
      <c r="A44" s="47" t="s">
        <v>285</v>
      </c>
      <c r="B44" s="47">
        <v>2011</v>
      </c>
      <c r="C44" s="47" t="s">
        <v>403</v>
      </c>
      <c r="D44" s="47" t="s">
        <v>1</v>
      </c>
      <c r="E44" s="48">
        <v>4719000000</v>
      </c>
      <c r="F44" s="48">
        <v>100.89</v>
      </c>
      <c r="G44" s="48">
        <v>458067</v>
      </c>
      <c r="H44" s="48">
        <f t="shared" si="0"/>
        <v>46773713.94588165</v>
      </c>
      <c r="I44" s="48">
        <f t="shared" si="1"/>
        <v>102.11107533588242</v>
      </c>
      <c r="J44" s="38"/>
      <c r="K44" s="38"/>
      <c r="L44" s="38"/>
      <c r="M44" s="38"/>
      <c r="N44" s="40"/>
      <c r="O44" s="40"/>
      <c r="P44" s="40"/>
      <c r="Q44" s="40"/>
      <c r="R44" s="40"/>
      <c r="S44" s="40"/>
      <c r="T44" s="38"/>
      <c r="U44" s="38"/>
      <c r="V44" s="38"/>
      <c r="W44" s="38"/>
      <c r="X44" s="38"/>
      <c r="Y44" s="38"/>
      <c r="Z44" s="38"/>
      <c r="AA44" s="38"/>
      <c r="AB44" s="38"/>
      <c r="AC44" s="38"/>
      <c r="AD44" s="38"/>
      <c r="AE44" s="38"/>
      <c r="AF44" s="38"/>
      <c r="AG44" s="38"/>
      <c r="AH44" s="38"/>
      <c r="AI44" s="38"/>
      <c r="AJ44" s="38"/>
      <c r="AK44" s="38"/>
      <c r="AL44" s="38"/>
      <c r="AM44" s="38"/>
      <c r="AN44" s="38"/>
      <c r="AO44" s="38"/>
      <c r="AP44" s="38"/>
      <c r="AQ44" s="38"/>
      <c r="AR44" s="38"/>
      <c r="AS44" s="38"/>
      <c r="AT44" s="38"/>
      <c r="AU44" s="38"/>
      <c r="AV44" s="38"/>
      <c r="AW44" s="38"/>
      <c r="AX44" s="38"/>
      <c r="AY44" s="38"/>
      <c r="AZ44" s="38"/>
      <c r="BA44" s="38"/>
      <c r="BB44" s="38"/>
      <c r="BC44" s="38"/>
      <c r="BD44" s="38"/>
      <c r="BE44" s="38"/>
      <c r="BF44" s="38"/>
      <c r="BG44" s="38"/>
      <c r="BH44" s="38"/>
      <c r="BI44" s="38"/>
      <c r="BJ44" s="38"/>
      <c r="BK44" s="38"/>
      <c r="BL44" s="38"/>
      <c r="BM44" s="38"/>
      <c r="BN44" s="38"/>
      <c r="BO44" s="38"/>
    </row>
    <row r="45" spans="1:67" ht="15.75" x14ac:dyDescent="0.3">
      <c r="A45" s="47" t="s">
        <v>285</v>
      </c>
      <c r="B45" s="47">
        <v>2012</v>
      </c>
      <c r="C45" s="47" t="s">
        <v>403</v>
      </c>
      <c r="D45" s="47" t="s">
        <v>1</v>
      </c>
      <c r="E45" s="48">
        <v>4740000000</v>
      </c>
      <c r="F45" s="48">
        <v>108.18</v>
      </c>
      <c r="G45" s="48">
        <v>656000</v>
      </c>
      <c r="H45" s="48">
        <f t="shared" si="0"/>
        <v>43815862.451469772</v>
      </c>
      <c r="I45" s="48">
        <f t="shared" si="1"/>
        <v>66.79247324919173</v>
      </c>
      <c r="J45" s="38"/>
      <c r="K45" s="38"/>
      <c r="L45" s="38"/>
      <c r="M45" s="38"/>
      <c r="N45" s="40"/>
      <c r="O45" s="40"/>
      <c r="P45" s="40"/>
      <c r="Q45" s="40"/>
      <c r="R45" s="40"/>
      <c r="S45" s="40"/>
      <c r="T45" s="38"/>
      <c r="U45" s="38"/>
      <c r="V45" s="38"/>
      <c r="W45" s="38"/>
      <c r="X45" s="38"/>
      <c r="Y45" s="38"/>
      <c r="Z45" s="38"/>
      <c r="AA45" s="38"/>
      <c r="AB45" s="38"/>
      <c r="AC45" s="38"/>
      <c r="AD45" s="38"/>
      <c r="AE45" s="38"/>
      <c r="AF45" s="38"/>
      <c r="AG45" s="38"/>
      <c r="AH45" s="38"/>
      <c r="AI45" s="38"/>
      <c r="AJ45" s="38"/>
      <c r="AK45" s="38"/>
      <c r="AL45" s="38"/>
      <c r="AM45" s="38"/>
      <c r="AN45" s="38"/>
      <c r="AO45" s="38"/>
      <c r="AP45" s="38"/>
      <c r="AQ45" s="38"/>
      <c r="AR45" s="38"/>
      <c r="AS45" s="38"/>
      <c r="AT45" s="38"/>
      <c r="AU45" s="38"/>
      <c r="AV45" s="38"/>
      <c r="AW45" s="38"/>
      <c r="AX45" s="39"/>
      <c r="AY45" s="39"/>
      <c r="AZ45" s="39"/>
      <c r="BA45" s="39"/>
      <c r="BB45" s="38"/>
      <c r="BC45" s="38"/>
      <c r="BD45" s="38"/>
      <c r="BE45" s="38"/>
      <c r="BF45" s="38"/>
      <c r="BG45" s="38"/>
      <c r="BH45" s="38"/>
      <c r="BI45" s="38"/>
      <c r="BJ45" s="38"/>
      <c r="BK45" s="38"/>
      <c r="BL45" s="38"/>
      <c r="BM45" s="38"/>
      <c r="BN45" s="38"/>
      <c r="BO45" s="38"/>
    </row>
    <row r="46" spans="1:67" x14ac:dyDescent="0.3">
      <c r="A46" s="47" t="s">
        <v>285</v>
      </c>
      <c r="B46" s="47">
        <v>2013</v>
      </c>
      <c r="C46" s="47" t="s">
        <v>403</v>
      </c>
      <c r="D46" s="47" t="s">
        <v>1</v>
      </c>
      <c r="E46" s="48">
        <v>5739000000</v>
      </c>
      <c r="F46" s="48">
        <v>105.67</v>
      </c>
      <c r="G46" s="48">
        <v>864730</v>
      </c>
      <c r="H46" s="48">
        <f t="shared" si="0"/>
        <v>54310589.571306899</v>
      </c>
      <c r="I46" s="48">
        <f t="shared" si="1"/>
        <v>62.806413066861218</v>
      </c>
      <c r="J46" s="38"/>
      <c r="K46" s="38"/>
      <c r="L46" s="38"/>
      <c r="M46" s="38"/>
      <c r="N46" s="38"/>
      <c r="O46" s="38"/>
      <c r="P46" s="38"/>
      <c r="Q46" s="38"/>
      <c r="R46" s="38"/>
      <c r="S46" s="38"/>
      <c r="T46" s="38"/>
      <c r="U46" s="38"/>
      <c r="V46" s="38"/>
      <c r="W46" s="38"/>
      <c r="X46" s="38"/>
      <c r="Y46" s="38"/>
      <c r="Z46" s="38"/>
      <c r="AA46" s="38"/>
      <c r="AB46" s="38"/>
      <c r="AC46" s="38"/>
      <c r="AD46" s="38"/>
      <c r="AE46" s="38"/>
      <c r="AF46" s="38"/>
      <c r="AG46" s="38"/>
      <c r="AH46" s="38"/>
      <c r="AI46" s="38"/>
      <c r="AJ46" s="38"/>
      <c r="AK46" s="38"/>
      <c r="AL46" s="38"/>
      <c r="AM46" s="38"/>
      <c r="AN46" s="38"/>
      <c r="AO46" s="38"/>
      <c r="AP46" s="38"/>
      <c r="AQ46" s="38"/>
      <c r="AR46" s="38"/>
      <c r="AS46" s="38"/>
      <c r="AT46" s="38"/>
      <c r="AU46" s="38"/>
      <c r="AV46" s="38"/>
      <c r="AW46" s="38"/>
      <c r="AX46" s="38"/>
      <c r="AY46" s="38"/>
      <c r="AZ46" s="38"/>
      <c r="BA46" s="38"/>
      <c r="BB46" s="38"/>
      <c r="BC46" s="38"/>
      <c r="BD46" s="38"/>
      <c r="BE46" s="38"/>
      <c r="BF46" s="38"/>
      <c r="BG46" s="38"/>
      <c r="BH46" s="38"/>
      <c r="BI46" s="38"/>
      <c r="BJ46" s="38"/>
      <c r="BK46" s="38"/>
      <c r="BL46" s="38"/>
      <c r="BM46" s="38"/>
      <c r="BN46" s="38"/>
      <c r="BO46" s="38"/>
    </row>
    <row r="47" spans="1:67" x14ac:dyDescent="0.3">
      <c r="A47" s="47" t="s">
        <v>285</v>
      </c>
      <c r="B47" s="47">
        <v>2014</v>
      </c>
      <c r="C47" s="47" t="s">
        <v>403</v>
      </c>
      <c r="D47" s="47" t="s">
        <v>1</v>
      </c>
      <c r="E47" s="48">
        <v>7915000000</v>
      </c>
      <c r="F47" s="48">
        <v>105.48</v>
      </c>
      <c r="G47" s="48">
        <v>1212278</v>
      </c>
      <c r="H47" s="48">
        <f t="shared" si="0"/>
        <v>75037921.880925298</v>
      </c>
      <c r="I47" s="48">
        <f t="shared" si="1"/>
        <v>61.89827900937351</v>
      </c>
      <c r="J47" s="38"/>
      <c r="K47" s="38"/>
      <c r="L47" s="38"/>
      <c r="M47" s="38"/>
      <c r="N47" s="38"/>
      <c r="O47" s="38"/>
      <c r="P47" s="38"/>
      <c r="Q47" s="38"/>
      <c r="R47" s="38"/>
      <c r="S47" s="38"/>
      <c r="T47" s="38"/>
      <c r="U47" s="38"/>
      <c r="V47" s="38"/>
      <c r="W47" s="38"/>
      <c r="X47" s="38"/>
      <c r="Y47" s="38"/>
      <c r="Z47" s="38"/>
      <c r="AA47" s="38"/>
      <c r="AB47" s="38"/>
      <c r="AC47" s="38"/>
      <c r="AD47" s="38"/>
      <c r="AE47" s="38"/>
      <c r="AF47" s="38"/>
      <c r="AG47" s="38"/>
      <c r="AH47" s="38"/>
      <c r="AI47" s="38"/>
      <c r="AJ47" s="38"/>
      <c r="AK47" s="38"/>
      <c r="AL47" s="38"/>
      <c r="AM47" s="38"/>
      <c r="AN47" s="38"/>
      <c r="AO47" s="38"/>
      <c r="AP47" s="38"/>
      <c r="AQ47" s="38"/>
      <c r="AR47" s="38"/>
      <c r="AS47" s="38"/>
      <c r="AT47" s="38"/>
      <c r="AU47" s="38"/>
      <c r="AV47" s="38"/>
      <c r="AW47" s="38"/>
      <c r="AX47" s="38"/>
      <c r="AY47" s="38"/>
      <c r="AZ47" s="38"/>
      <c r="BA47" s="38"/>
      <c r="BB47" s="38"/>
      <c r="BC47" s="38"/>
      <c r="BD47" s="38"/>
      <c r="BE47" s="38"/>
      <c r="BF47" s="38"/>
      <c r="BG47" s="38"/>
      <c r="BH47" s="38"/>
      <c r="BI47" s="38"/>
      <c r="BJ47" s="38"/>
      <c r="BK47" s="38"/>
      <c r="BL47" s="38"/>
      <c r="BM47" s="38"/>
      <c r="BN47" s="38"/>
      <c r="BO47" s="38"/>
    </row>
    <row r="48" spans="1:67" s="3" customFormat="1" ht="15.75" x14ac:dyDescent="0.3">
      <c r="A48" s="47" t="s">
        <v>285</v>
      </c>
      <c r="B48" s="47">
        <v>2015</v>
      </c>
      <c r="C48" s="47" t="s">
        <v>403</v>
      </c>
      <c r="D48" s="47" t="s">
        <v>1</v>
      </c>
      <c r="E48" s="48">
        <v>9059000000</v>
      </c>
      <c r="F48" s="48">
        <v>125.96</v>
      </c>
      <c r="G48" s="48">
        <v>1490416</v>
      </c>
      <c r="H48" s="48">
        <f t="shared" si="0"/>
        <v>71919657.033979043</v>
      </c>
      <c r="I48" s="48">
        <f t="shared" si="1"/>
        <v>48.254753729146117</v>
      </c>
      <c r="J48" s="38"/>
      <c r="K48" s="38"/>
      <c r="L48" s="38"/>
      <c r="M48" s="38"/>
      <c r="N48" s="40"/>
      <c r="O48" s="40"/>
      <c r="P48" s="40"/>
      <c r="Q48" s="40"/>
      <c r="R48" s="40"/>
      <c r="S48" s="40"/>
      <c r="T48" s="38"/>
      <c r="U48" s="38"/>
      <c r="V48" s="38"/>
      <c r="W48" s="38"/>
      <c r="X48" s="38"/>
      <c r="Y48" s="38"/>
      <c r="Z48" s="38"/>
      <c r="AA48" s="38"/>
      <c r="AB48" s="38"/>
      <c r="AC48" s="38"/>
      <c r="AD48" s="38"/>
      <c r="AE48" s="38"/>
      <c r="AF48" s="38"/>
      <c r="AG48" s="38"/>
      <c r="AH48" s="38"/>
      <c r="AI48" s="38"/>
      <c r="AJ48" s="38"/>
      <c r="AK48" s="38"/>
      <c r="AL48" s="38"/>
      <c r="AM48" s="38"/>
      <c r="AN48" s="38"/>
      <c r="AO48" s="38"/>
      <c r="AP48" s="38"/>
      <c r="AQ48" s="38"/>
      <c r="AR48" s="38"/>
      <c r="AS48" s="38"/>
      <c r="AT48" s="38"/>
      <c r="AU48" s="38"/>
      <c r="AV48" s="38"/>
      <c r="AW48" s="38"/>
      <c r="AX48" s="39"/>
      <c r="AY48" s="39"/>
      <c r="AZ48" s="39"/>
      <c r="BA48" s="39"/>
      <c r="BB48" s="39"/>
      <c r="BC48" s="39"/>
      <c r="BD48" s="39"/>
      <c r="BE48" s="39"/>
      <c r="BF48" s="39"/>
      <c r="BG48" s="39"/>
      <c r="BH48" s="39"/>
      <c r="BI48" s="39"/>
      <c r="BJ48" s="38"/>
      <c r="BK48" s="38"/>
      <c r="BL48" s="38"/>
      <c r="BM48" s="38"/>
      <c r="BN48" s="38"/>
      <c r="BO48" s="38"/>
    </row>
    <row r="49" spans="1:67" ht="15.75" x14ac:dyDescent="0.3">
      <c r="A49" s="47" t="s">
        <v>285</v>
      </c>
      <c r="B49" s="47">
        <v>2010</v>
      </c>
      <c r="C49" s="47" t="s">
        <v>404</v>
      </c>
      <c r="D49" s="47" t="s">
        <v>1</v>
      </c>
      <c r="E49" s="48">
        <v>120631000000</v>
      </c>
      <c r="F49" s="48">
        <v>103.94</v>
      </c>
      <c r="G49" s="48">
        <v>799631</v>
      </c>
      <c r="H49" s="48">
        <f t="shared" si="0"/>
        <v>1160583028.6703868</v>
      </c>
      <c r="I49" s="48">
        <f t="shared" si="1"/>
        <v>1451.3982432776954</v>
      </c>
      <c r="J49" s="38"/>
      <c r="K49" s="38"/>
      <c r="L49" s="38"/>
      <c r="M49" s="38"/>
      <c r="N49" s="40"/>
      <c r="O49" s="40"/>
      <c r="P49" s="40"/>
      <c r="Q49" s="40"/>
      <c r="R49" s="40"/>
      <c r="S49" s="40"/>
      <c r="T49" s="38"/>
      <c r="U49" s="38"/>
      <c r="V49" s="38"/>
      <c r="W49" s="38"/>
      <c r="X49" s="38"/>
      <c r="Y49" s="38"/>
      <c r="Z49" s="38"/>
      <c r="AA49" s="38"/>
      <c r="AB49" s="38"/>
      <c r="AC49" s="38"/>
      <c r="AD49" s="38"/>
      <c r="AE49" s="38"/>
      <c r="AF49" s="38"/>
      <c r="AG49" s="38"/>
      <c r="AH49" s="38"/>
      <c r="AI49" s="38"/>
      <c r="AJ49" s="38"/>
      <c r="AK49" s="38"/>
      <c r="AL49" s="38"/>
      <c r="AM49" s="38"/>
      <c r="AN49" s="38"/>
      <c r="AO49" s="38"/>
      <c r="AP49" s="38"/>
      <c r="AQ49" s="38"/>
      <c r="AR49" s="38"/>
      <c r="AS49" s="38"/>
      <c r="AT49" s="38"/>
      <c r="AU49" s="38"/>
      <c r="AV49" s="38"/>
      <c r="AW49" s="38"/>
      <c r="AX49" s="38"/>
      <c r="AY49" s="38"/>
      <c r="AZ49" s="38"/>
      <c r="BA49" s="38"/>
      <c r="BB49" s="38"/>
      <c r="BC49" s="38"/>
      <c r="BD49" s="38"/>
      <c r="BE49" s="38"/>
      <c r="BF49" s="38"/>
      <c r="BG49" s="38"/>
      <c r="BH49" s="38"/>
      <c r="BI49" s="38"/>
      <c r="BJ49" s="38"/>
      <c r="BK49" s="38"/>
      <c r="BL49" s="38"/>
      <c r="BM49" s="38"/>
      <c r="BN49" s="38"/>
      <c r="BO49" s="38"/>
    </row>
    <row r="50" spans="1:67" s="3" customFormat="1" ht="15.75" x14ac:dyDescent="0.3">
      <c r="A50" s="47" t="s">
        <v>285</v>
      </c>
      <c r="B50" s="47">
        <v>2011</v>
      </c>
      <c r="C50" s="47" t="s">
        <v>404</v>
      </c>
      <c r="D50" s="47" t="s">
        <v>1</v>
      </c>
      <c r="E50" s="48">
        <v>89188000000</v>
      </c>
      <c r="F50" s="48">
        <v>100.89</v>
      </c>
      <c r="G50" s="48">
        <v>864295</v>
      </c>
      <c r="H50" s="48">
        <f t="shared" si="0"/>
        <v>884012290.61353946</v>
      </c>
      <c r="I50" s="48">
        <f t="shared" si="1"/>
        <v>1022.8131489983622</v>
      </c>
      <c r="J50" s="38"/>
      <c r="K50" s="38"/>
      <c r="L50" s="38"/>
      <c r="M50" s="38"/>
      <c r="N50" s="40"/>
      <c r="O50" s="40"/>
      <c r="P50" s="40"/>
      <c r="Q50" s="40"/>
      <c r="R50" s="40"/>
      <c r="S50" s="40"/>
      <c r="T50" s="38"/>
      <c r="U50" s="38"/>
      <c r="V50" s="38"/>
      <c r="W50" s="38"/>
      <c r="X50" s="38"/>
      <c r="Y50" s="38"/>
      <c r="Z50" s="38"/>
      <c r="AA50" s="38"/>
      <c r="AB50" s="38"/>
      <c r="AC50" s="38"/>
      <c r="AD50" s="38"/>
      <c r="AE50" s="38"/>
      <c r="AF50" s="38"/>
      <c r="AG50" s="38"/>
      <c r="AH50" s="38"/>
      <c r="AI50" s="38"/>
      <c r="AJ50" s="38"/>
      <c r="AK50" s="38"/>
      <c r="AL50" s="38"/>
      <c r="AM50" s="38"/>
      <c r="AN50" s="38"/>
      <c r="AO50" s="38"/>
      <c r="AP50" s="38"/>
      <c r="AQ50" s="38"/>
      <c r="AR50" s="38"/>
      <c r="AS50" s="38"/>
      <c r="AT50" s="38"/>
      <c r="AU50" s="38"/>
      <c r="AV50" s="38"/>
      <c r="AW50" s="38"/>
      <c r="AX50" s="38"/>
      <c r="AY50" s="38"/>
      <c r="AZ50" s="38"/>
      <c r="BA50" s="38"/>
      <c r="BB50" s="38"/>
      <c r="BC50" s="38"/>
      <c r="BD50" s="38"/>
      <c r="BE50" s="38"/>
      <c r="BF50" s="38"/>
      <c r="BG50" s="38"/>
      <c r="BH50" s="38"/>
      <c r="BI50" s="38"/>
      <c r="BJ50" s="38"/>
      <c r="BK50" s="38"/>
      <c r="BL50" s="38"/>
      <c r="BM50" s="38"/>
      <c r="BN50" s="38"/>
      <c r="BO50" s="38"/>
    </row>
    <row r="51" spans="1:67" ht="15.75" x14ac:dyDescent="0.3">
      <c r="A51" s="47" t="s">
        <v>285</v>
      </c>
      <c r="B51" s="47">
        <v>2012</v>
      </c>
      <c r="C51" s="47" t="s">
        <v>404</v>
      </c>
      <c r="D51" s="47" t="s">
        <v>1</v>
      </c>
      <c r="E51" s="48">
        <v>89958000000</v>
      </c>
      <c r="F51" s="48">
        <v>108.18</v>
      </c>
      <c r="G51" s="48">
        <v>975786</v>
      </c>
      <c r="H51" s="48">
        <f t="shared" si="0"/>
        <v>831558513.58846366</v>
      </c>
      <c r="I51" s="48">
        <f t="shared" si="1"/>
        <v>852.19352766740212</v>
      </c>
      <c r="J51" s="38"/>
      <c r="K51" s="38"/>
      <c r="L51" s="38"/>
      <c r="M51" s="38"/>
      <c r="N51" s="38"/>
      <c r="O51" s="38"/>
      <c r="P51" s="38"/>
      <c r="Q51" s="40"/>
      <c r="R51" s="40"/>
      <c r="S51" s="40"/>
      <c r="T51" s="38"/>
      <c r="U51" s="38"/>
      <c r="V51" s="38"/>
      <c r="W51" s="38"/>
      <c r="X51" s="38"/>
      <c r="Y51" s="38"/>
      <c r="Z51" s="38"/>
      <c r="AA51" s="38"/>
      <c r="AB51" s="38"/>
      <c r="AC51" s="38"/>
      <c r="AD51" s="38"/>
      <c r="AE51" s="38"/>
      <c r="AF51" s="38"/>
      <c r="AG51" s="38"/>
      <c r="AH51" s="38"/>
      <c r="AI51" s="38"/>
      <c r="AJ51" s="38"/>
      <c r="AK51" s="38"/>
      <c r="AL51" s="38"/>
      <c r="AM51" s="38"/>
      <c r="AN51" s="38"/>
      <c r="AO51" s="38"/>
      <c r="AP51" s="38"/>
      <c r="AQ51" s="38"/>
      <c r="AR51" s="38"/>
      <c r="AS51" s="38"/>
      <c r="AT51" s="38"/>
      <c r="AU51" s="38"/>
      <c r="AV51" s="38"/>
      <c r="AW51" s="38"/>
      <c r="AX51" s="38"/>
      <c r="AY51" s="38"/>
      <c r="AZ51" s="38"/>
      <c r="BA51" s="38"/>
      <c r="BB51" s="38"/>
      <c r="BC51" s="38"/>
      <c r="BD51" s="38"/>
      <c r="BE51" s="38"/>
      <c r="BF51" s="38"/>
      <c r="BG51" s="38"/>
      <c r="BH51" s="38"/>
      <c r="BI51" s="38"/>
      <c r="BJ51" s="38"/>
      <c r="BK51" s="38"/>
      <c r="BL51" s="38"/>
      <c r="BM51" s="38"/>
      <c r="BN51" s="38"/>
      <c r="BO51" s="38"/>
    </row>
    <row r="52" spans="1:67" x14ac:dyDescent="0.3">
      <c r="A52" s="47" t="s">
        <v>285</v>
      </c>
      <c r="B52" s="47">
        <v>2013</v>
      </c>
      <c r="C52" s="47" t="s">
        <v>404</v>
      </c>
      <c r="D52" s="47" t="s">
        <v>1</v>
      </c>
      <c r="E52" s="48">
        <v>22527000000</v>
      </c>
      <c r="F52" s="48">
        <v>105.67</v>
      </c>
      <c r="G52" s="48">
        <v>720350</v>
      </c>
      <c r="H52" s="48">
        <f t="shared" si="0"/>
        <v>213182549.4463897</v>
      </c>
      <c r="I52" s="48">
        <f t="shared" si="1"/>
        <v>295.94301304420031</v>
      </c>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38"/>
      <c r="AK52" s="38"/>
      <c r="AL52" s="38"/>
      <c r="AM52" s="38"/>
      <c r="AN52" s="38"/>
      <c r="AO52" s="38"/>
      <c r="AP52" s="38"/>
      <c r="AQ52" s="38"/>
      <c r="AR52" s="38"/>
      <c r="AS52" s="38"/>
      <c r="AT52" s="38"/>
      <c r="AU52" s="38"/>
      <c r="AV52" s="38"/>
      <c r="AW52" s="38"/>
      <c r="AX52" s="38"/>
      <c r="AY52" s="38"/>
      <c r="AZ52" s="38"/>
      <c r="BA52" s="38"/>
      <c r="BB52" s="38"/>
      <c r="BC52" s="38"/>
      <c r="BD52" s="38"/>
      <c r="BE52" s="38"/>
      <c r="BF52" s="38"/>
      <c r="BG52" s="38"/>
      <c r="BH52" s="38"/>
      <c r="BI52" s="38"/>
      <c r="BJ52" s="38"/>
      <c r="BK52" s="38"/>
      <c r="BL52" s="38"/>
      <c r="BM52" s="38"/>
      <c r="BN52" s="38"/>
      <c r="BO52" s="38"/>
    </row>
    <row r="53" spans="1:67" x14ac:dyDescent="0.3">
      <c r="A53" s="47" t="s">
        <v>285</v>
      </c>
      <c r="B53" s="47">
        <v>2014</v>
      </c>
      <c r="C53" s="47" t="s">
        <v>404</v>
      </c>
      <c r="D53" s="47" t="s">
        <v>1</v>
      </c>
      <c r="E53" s="48">
        <v>17834000000</v>
      </c>
      <c r="F53" s="48">
        <v>105.48</v>
      </c>
      <c r="G53" s="48">
        <v>816928</v>
      </c>
      <c r="H53" s="48">
        <f t="shared" si="0"/>
        <v>169074706.10542282</v>
      </c>
      <c r="I53" s="48">
        <f t="shared" si="1"/>
        <v>206.96402388634351</v>
      </c>
      <c r="J53" s="38"/>
      <c r="K53" s="38"/>
      <c r="L53" s="38"/>
      <c r="M53" s="38"/>
      <c r="N53" s="38"/>
      <c r="O53" s="38"/>
      <c r="P53" s="38"/>
      <c r="Q53" s="38"/>
      <c r="R53" s="38"/>
      <c r="S53" s="38"/>
      <c r="T53" s="38"/>
      <c r="U53" s="38"/>
      <c r="V53" s="38"/>
      <c r="W53" s="38"/>
      <c r="X53" s="38"/>
      <c r="Y53" s="38"/>
      <c r="Z53" s="38"/>
      <c r="AA53" s="38"/>
      <c r="AB53" s="38"/>
      <c r="AC53" s="38"/>
      <c r="AD53" s="38"/>
      <c r="AE53" s="38"/>
      <c r="AF53" s="38"/>
      <c r="AG53" s="38"/>
      <c r="AH53" s="38"/>
      <c r="AI53" s="38"/>
      <c r="AJ53" s="38"/>
      <c r="AK53" s="38"/>
      <c r="AL53" s="38"/>
      <c r="AM53" s="38"/>
      <c r="AN53" s="38"/>
      <c r="AO53" s="38"/>
      <c r="AP53" s="38"/>
      <c r="AQ53" s="38"/>
      <c r="AR53" s="38"/>
      <c r="AS53" s="38"/>
      <c r="AT53" s="38"/>
      <c r="AU53" s="38"/>
      <c r="AV53" s="38"/>
      <c r="AW53" s="38"/>
      <c r="AX53" s="38"/>
      <c r="AY53" s="38"/>
      <c r="AZ53" s="38"/>
      <c r="BA53" s="38"/>
      <c r="BB53" s="38"/>
      <c r="BC53" s="38"/>
      <c r="BD53" s="38"/>
      <c r="BE53" s="38"/>
      <c r="BF53" s="38"/>
      <c r="BG53" s="38"/>
      <c r="BH53" s="38"/>
      <c r="BI53" s="38"/>
      <c r="BJ53" s="38"/>
      <c r="BK53" s="38"/>
      <c r="BL53" s="38"/>
      <c r="BM53" s="38"/>
      <c r="BN53" s="38"/>
      <c r="BO53" s="38"/>
    </row>
    <row r="54" spans="1:67" ht="15.75" x14ac:dyDescent="0.3">
      <c r="A54" s="47" t="s">
        <v>285</v>
      </c>
      <c r="B54" s="47">
        <v>2015</v>
      </c>
      <c r="C54" s="47" t="s">
        <v>404</v>
      </c>
      <c r="D54" s="47" t="s">
        <v>1</v>
      </c>
      <c r="E54" s="48">
        <v>42783000000</v>
      </c>
      <c r="F54" s="48">
        <v>125.96</v>
      </c>
      <c r="G54" s="48">
        <v>984561</v>
      </c>
      <c r="H54" s="48">
        <f t="shared" si="0"/>
        <v>339655446.17338842</v>
      </c>
      <c r="I54" s="48">
        <f t="shared" si="1"/>
        <v>344.98161736386919</v>
      </c>
      <c r="J54" s="38"/>
      <c r="K54" s="38"/>
      <c r="L54" s="38"/>
      <c r="M54" s="38"/>
      <c r="N54" s="40"/>
      <c r="O54" s="40"/>
      <c r="P54" s="40"/>
      <c r="Q54" s="40"/>
      <c r="R54" s="40"/>
      <c r="S54" s="40"/>
      <c r="T54" s="38"/>
      <c r="U54" s="38"/>
      <c r="V54" s="38"/>
      <c r="W54" s="38"/>
      <c r="X54" s="38"/>
      <c r="Y54" s="38"/>
      <c r="Z54" s="38"/>
      <c r="AA54" s="38"/>
      <c r="AB54" s="38"/>
      <c r="AC54" s="38"/>
      <c r="AD54" s="38"/>
      <c r="AE54" s="38"/>
      <c r="AF54" s="38"/>
      <c r="AG54" s="38"/>
      <c r="AH54" s="38"/>
      <c r="AI54" s="38"/>
      <c r="AJ54" s="38"/>
      <c r="AK54" s="38"/>
      <c r="AL54" s="38"/>
      <c r="AM54" s="38"/>
      <c r="AN54" s="38"/>
      <c r="AO54" s="38"/>
      <c r="AP54" s="38"/>
      <c r="AQ54" s="38"/>
      <c r="AR54" s="38"/>
      <c r="AS54" s="38"/>
      <c r="AT54" s="38"/>
      <c r="AU54" s="38"/>
      <c r="AV54" s="38"/>
      <c r="AW54" s="38"/>
      <c r="AX54" s="38"/>
      <c r="AY54" s="38"/>
      <c r="AZ54" s="38"/>
      <c r="BA54" s="38"/>
      <c r="BB54" s="38"/>
      <c r="BC54" s="38"/>
      <c r="BD54" s="38"/>
      <c r="BE54" s="38"/>
      <c r="BF54" s="38"/>
      <c r="BG54" s="38"/>
      <c r="BH54" s="38"/>
      <c r="BI54" s="38"/>
      <c r="BJ54" s="38"/>
      <c r="BK54" s="38"/>
      <c r="BL54" s="38"/>
      <c r="BM54" s="38"/>
      <c r="BN54" s="38"/>
      <c r="BO54" s="38"/>
    </row>
    <row r="55" spans="1:67" ht="15.75" x14ac:dyDescent="0.3">
      <c r="A55" s="47" t="s">
        <v>285</v>
      </c>
      <c r="B55" s="47">
        <v>2010</v>
      </c>
      <c r="C55" s="47" t="s">
        <v>405</v>
      </c>
      <c r="D55" s="47" t="s">
        <v>1</v>
      </c>
      <c r="E55" s="48">
        <v>120631000000</v>
      </c>
      <c r="F55" s="48">
        <v>103.94</v>
      </c>
      <c r="G55" s="48">
        <v>799631</v>
      </c>
      <c r="H55" s="48">
        <f t="shared" si="0"/>
        <v>1160583028.6703868</v>
      </c>
      <c r="I55" s="48">
        <f t="shared" si="1"/>
        <v>1451.3982432776954</v>
      </c>
      <c r="J55" s="38"/>
      <c r="K55" s="38"/>
      <c r="L55" s="38"/>
      <c r="M55" s="38"/>
      <c r="N55" s="40"/>
      <c r="O55" s="40"/>
      <c r="P55" s="40"/>
      <c r="Q55" s="40"/>
      <c r="R55" s="40"/>
      <c r="S55" s="40"/>
      <c r="T55" s="38"/>
      <c r="U55" s="38"/>
      <c r="V55" s="38"/>
      <c r="W55" s="38"/>
      <c r="X55" s="38"/>
      <c r="Y55" s="38"/>
      <c r="Z55" s="38"/>
      <c r="AA55" s="38"/>
      <c r="AB55" s="38"/>
      <c r="AC55" s="38"/>
      <c r="AD55" s="38"/>
      <c r="AE55" s="38"/>
      <c r="AF55" s="38"/>
      <c r="AG55" s="38"/>
      <c r="AH55" s="38"/>
      <c r="AI55" s="38"/>
      <c r="AJ55" s="38"/>
      <c r="AK55" s="38"/>
      <c r="AL55" s="38"/>
      <c r="AM55" s="38"/>
      <c r="AN55" s="38"/>
      <c r="AO55" s="38"/>
      <c r="AP55" s="38"/>
      <c r="AQ55" s="38"/>
      <c r="AR55" s="38"/>
      <c r="AS55" s="38"/>
      <c r="AT55" s="38"/>
      <c r="AU55" s="38"/>
      <c r="AV55" s="38"/>
      <c r="AW55" s="38"/>
      <c r="AX55" s="44"/>
      <c r="AY55" s="42"/>
      <c r="AZ55" s="39"/>
      <c r="BA55" s="39"/>
      <c r="BB55" s="39"/>
      <c r="BC55" s="39"/>
      <c r="BD55" s="42"/>
      <c r="BE55" s="39"/>
      <c r="BF55" s="39"/>
      <c r="BG55" s="39"/>
      <c r="BH55" s="39"/>
      <c r="BI55" s="39"/>
      <c r="BJ55" s="38"/>
      <c r="BK55" s="38"/>
      <c r="BL55" s="38"/>
      <c r="BM55" s="38"/>
      <c r="BN55" s="38"/>
      <c r="BO55" s="38"/>
    </row>
    <row r="56" spans="1:67" ht="15.75" x14ac:dyDescent="0.3">
      <c r="A56" s="47" t="s">
        <v>285</v>
      </c>
      <c r="B56" s="47">
        <v>2011</v>
      </c>
      <c r="C56" s="47" t="s">
        <v>405</v>
      </c>
      <c r="D56" s="47" t="s">
        <v>1</v>
      </c>
      <c r="E56" s="48">
        <v>89188000000</v>
      </c>
      <c r="F56" s="48">
        <v>100.89</v>
      </c>
      <c r="G56" s="48">
        <v>864295</v>
      </c>
      <c r="H56" s="48">
        <f t="shared" si="0"/>
        <v>884012290.61353946</v>
      </c>
      <c r="I56" s="48">
        <f t="shared" si="1"/>
        <v>1022.8131489983622</v>
      </c>
      <c r="J56" s="38"/>
      <c r="K56" s="38"/>
      <c r="L56" s="38"/>
      <c r="M56" s="38"/>
      <c r="N56" s="40"/>
      <c r="O56" s="40"/>
      <c r="P56" s="40"/>
      <c r="Q56" s="40"/>
      <c r="R56" s="40"/>
      <c r="S56" s="40"/>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38"/>
      <c r="BL56" s="38"/>
      <c r="BM56" s="38"/>
      <c r="BN56" s="38"/>
      <c r="BO56" s="38"/>
    </row>
    <row r="57" spans="1:67" s="3" customFormat="1" ht="15.75" x14ac:dyDescent="0.3">
      <c r="A57" s="47" t="s">
        <v>285</v>
      </c>
      <c r="B57" s="47">
        <v>2012</v>
      </c>
      <c r="C57" s="47" t="s">
        <v>405</v>
      </c>
      <c r="D57" s="47" t="s">
        <v>1</v>
      </c>
      <c r="E57" s="48">
        <v>89958000000</v>
      </c>
      <c r="F57" s="48">
        <v>108.18</v>
      </c>
      <c r="G57" s="48">
        <v>975786</v>
      </c>
      <c r="H57" s="48">
        <f t="shared" si="0"/>
        <v>831558513.58846366</v>
      </c>
      <c r="I57" s="48">
        <f t="shared" si="1"/>
        <v>852.19352766740212</v>
      </c>
      <c r="J57" s="38"/>
      <c r="K57" s="38"/>
      <c r="L57" s="38"/>
      <c r="M57" s="38"/>
      <c r="N57" s="38"/>
      <c r="O57" s="40"/>
      <c r="P57" s="40"/>
      <c r="Q57" s="40"/>
      <c r="R57" s="40"/>
      <c r="S57" s="40"/>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row>
    <row r="58" spans="1:67" x14ac:dyDescent="0.3">
      <c r="A58" s="47" t="s">
        <v>285</v>
      </c>
      <c r="B58" s="47">
        <v>2013</v>
      </c>
      <c r="C58" s="47" t="s">
        <v>405</v>
      </c>
      <c r="D58" s="47" t="s">
        <v>1</v>
      </c>
      <c r="E58" s="48">
        <v>22527000000</v>
      </c>
      <c r="F58" s="48">
        <v>105.67</v>
      </c>
      <c r="G58" s="48">
        <v>720350</v>
      </c>
      <c r="H58" s="48">
        <f t="shared" si="0"/>
        <v>213182549.4463897</v>
      </c>
      <c r="I58" s="48">
        <f t="shared" si="1"/>
        <v>295.94301304420031</v>
      </c>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38"/>
      <c r="BL58" s="38"/>
      <c r="BM58" s="38"/>
      <c r="BN58" s="38"/>
      <c r="BO58" s="38"/>
    </row>
    <row r="59" spans="1:67" s="3" customFormat="1" ht="15.75" x14ac:dyDescent="0.3">
      <c r="A59" s="47" t="s">
        <v>285</v>
      </c>
      <c r="B59" s="47">
        <v>2014</v>
      </c>
      <c r="C59" s="47" t="s">
        <v>405</v>
      </c>
      <c r="D59" s="47" t="s">
        <v>1</v>
      </c>
      <c r="E59" s="48">
        <v>17834000000</v>
      </c>
      <c r="F59" s="48">
        <v>105.48</v>
      </c>
      <c r="G59" s="48">
        <v>816928</v>
      </c>
      <c r="H59" s="48">
        <f t="shared" si="0"/>
        <v>169074706.10542282</v>
      </c>
      <c r="I59" s="48">
        <f t="shared" si="1"/>
        <v>206.96402388634351</v>
      </c>
      <c r="J59" s="38"/>
      <c r="K59" s="38"/>
      <c r="L59" s="38"/>
      <c r="M59" s="38"/>
      <c r="N59" s="40"/>
      <c r="O59" s="40"/>
      <c r="P59" s="40"/>
      <c r="Q59" s="40"/>
      <c r="R59" s="40"/>
      <c r="S59" s="40"/>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c r="BN59" s="38"/>
      <c r="BO59" s="38"/>
    </row>
    <row r="60" spans="1:67" s="3" customFormat="1" ht="15.75" x14ac:dyDescent="0.3">
      <c r="A60" s="47" t="s">
        <v>285</v>
      </c>
      <c r="B60" s="47">
        <v>2015</v>
      </c>
      <c r="C60" s="47" t="s">
        <v>405</v>
      </c>
      <c r="D60" s="47" t="s">
        <v>1</v>
      </c>
      <c r="E60" s="48">
        <v>42783000000</v>
      </c>
      <c r="F60" s="48">
        <v>125.96</v>
      </c>
      <c r="G60" s="48">
        <v>984561</v>
      </c>
      <c r="H60" s="48">
        <f t="shared" si="0"/>
        <v>339655446.17338842</v>
      </c>
      <c r="I60" s="48">
        <f t="shared" si="1"/>
        <v>344.98161736386919</v>
      </c>
      <c r="J60" s="38"/>
      <c r="K60" s="38"/>
      <c r="L60" s="38"/>
      <c r="M60" s="38"/>
      <c r="N60" s="40"/>
      <c r="O60" s="40"/>
      <c r="P60" s="40"/>
      <c r="Q60" s="40"/>
      <c r="R60" s="40"/>
      <c r="S60" s="40"/>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c r="BN60" s="38"/>
      <c r="BO60" s="38"/>
    </row>
    <row r="61" spans="1:67" x14ac:dyDescent="0.3">
      <c r="A61" s="47" t="s">
        <v>285</v>
      </c>
      <c r="B61" s="47">
        <v>2015</v>
      </c>
      <c r="C61" s="47" t="s">
        <v>406</v>
      </c>
      <c r="D61" s="47" t="s">
        <v>1</v>
      </c>
      <c r="E61" s="48">
        <v>712450000</v>
      </c>
      <c r="F61" s="48">
        <v>125.96</v>
      </c>
      <c r="G61" s="48">
        <v>223864</v>
      </c>
      <c r="H61" s="48">
        <f t="shared" si="0"/>
        <v>5656160.6859320421</v>
      </c>
      <c r="I61" s="48">
        <f t="shared" si="1"/>
        <v>25.266057454222395</v>
      </c>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c r="BN61" s="38"/>
      <c r="BO61" s="38"/>
    </row>
    <row r="62" spans="1:67" ht="15.75" x14ac:dyDescent="0.3">
      <c r="A62" s="47" t="s">
        <v>285</v>
      </c>
      <c r="B62" s="47">
        <v>2015</v>
      </c>
      <c r="C62" s="47" t="s">
        <v>407</v>
      </c>
      <c r="D62" s="47" t="s">
        <v>1</v>
      </c>
      <c r="E62" s="48">
        <v>619640000</v>
      </c>
      <c r="F62" s="48">
        <v>125.96</v>
      </c>
      <c r="G62" s="48">
        <v>156283</v>
      </c>
      <c r="H62" s="48">
        <f t="shared" si="0"/>
        <v>4919339.4728485234</v>
      </c>
      <c r="I62" s="48">
        <f t="shared" si="1"/>
        <v>31.477124657502884</v>
      </c>
      <c r="J62" s="38"/>
      <c r="K62" s="38"/>
      <c r="L62" s="38"/>
      <c r="M62" s="38"/>
      <c r="N62" s="40"/>
      <c r="O62" s="40"/>
      <c r="P62" s="40"/>
      <c r="Q62" s="40"/>
      <c r="R62" s="40"/>
      <c r="S62" s="40"/>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c r="BN62" s="38"/>
      <c r="BO62" s="38"/>
    </row>
    <row r="63" spans="1:67" ht="15.75" x14ac:dyDescent="0.3">
      <c r="A63" s="47" t="s">
        <v>285</v>
      </c>
      <c r="B63" s="47">
        <v>2015</v>
      </c>
      <c r="C63" s="47" t="s">
        <v>408</v>
      </c>
      <c r="D63" s="47" t="s">
        <v>1</v>
      </c>
      <c r="E63" s="48">
        <v>1600000</v>
      </c>
      <c r="F63" s="48">
        <v>125.96</v>
      </c>
      <c r="G63" s="48">
        <v>410</v>
      </c>
      <c r="H63" s="48">
        <f t="shared" si="0"/>
        <v>12702.445220704987</v>
      </c>
      <c r="I63" s="48">
        <f t="shared" si="1"/>
        <v>30.981573709036553</v>
      </c>
      <c r="J63" s="38"/>
      <c r="K63" s="38"/>
      <c r="L63" s="38"/>
      <c r="M63" s="38"/>
      <c r="N63" s="38"/>
      <c r="O63" s="38"/>
      <c r="P63" s="40"/>
      <c r="Q63" s="38"/>
      <c r="R63" s="40"/>
      <c r="S63" s="40"/>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38"/>
      <c r="BL63" s="38"/>
      <c r="BM63" s="38"/>
      <c r="BN63" s="38"/>
      <c r="BO63" s="38"/>
    </row>
    <row r="64" spans="1:67" s="3" customFormat="1" ht="15.75" x14ac:dyDescent="0.3">
      <c r="A64" s="47" t="s">
        <v>285</v>
      </c>
      <c r="B64" s="47">
        <v>2015</v>
      </c>
      <c r="C64" s="47" t="s">
        <v>409</v>
      </c>
      <c r="D64" s="47" t="s">
        <v>1</v>
      </c>
      <c r="E64" s="48">
        <v>618040000</v>
      </c>
      <c r="F64" s="48">
        <v>125.96</v>
      </c>
      <c r="G64" s="48">
        <v>155873</v>
      </c>
      <c r="H64" s="48">
        <f t="shared" si="0"/>
        <v>4906637.0276278183</v>
      </c>
      <c r="I64" s="48">
        <f t="shared" si="1"/>
        <v>31.478428128205771</v>
      </c>
      <c r="J64" s="38"/>
      <c r="K64" s="38"/>
      <c r="L64" s="38"/>
      <c r="M64" s="38"/>
      <c r="N64" s="40"/>
      <c r="O64" s="40"/>
      <c r="P64" s="40"/>
      <c r="Q64" s="40"/>
      <c r="R64" s="40"/>
      <c r="S64" s="40"/>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c r="BM64" s="38"/>
      <c r="BN64" s="38"/>
      <c r="BO64" s="38"/>
    </row>
    <row r="65" spans="1:67" x14ac:dyDescent="0.3">
      <c r="A65" s="47" t="s">
        <v>285</v>
      </c>
      <c r="B65" s="47">
        <v>2015</v>
      </c>
      <c r="C65" s="47" t="s">
        <v>410</v>
      </c>
      <c r="D65" s="47" t="s">
        <v>1</v>
      </c>
      <c r="E65" s="48">
        <v>92810000</v>
      </c>
      <c r="F65" s="48">
        <v>125.96</v>
      </c>
      <c r="G65" s="48">
        <v>67581</v>
      </c>
      <c r="H65" s="48">
        <f t="shared" si="0"/>
        <v>736821.21308351867</v>
      </c>
      <c r="I65" s="48">
        <f t="shared" si="1"/>
        <v>10.902786479683915</v>
      </c>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c r="BM65" s="38"/>
      <c r="BN65" s="38"/>
      <c r="BO65" s="38"/>
    </row>
    <row r="66" spans="1:67" ht="15.75" x14ac:dyDescent="0.3">
      <c r="A66" s="47" t="s">
        <v>286</v>
      </c>
      <c r="B66" s="47">
        <v>2010</v>
      </c>
      <c r="C66" s="47" t="s">
        <v>396</v>
      </c>
      <c r="D66" s="47" t="s">
        <v>2</v>
      </c>
      <c r="E66" s="48">
        <v>310387380000</v>
      </c>
      <c r="F66" s="48">
        <v>91.91</v>
      </c>
      <c r="G66" s="48">
        <v>60330673</v>
      </c>
      <c r="H66" s="48">
        <f t="shared" ref="H66:H129" si="2">E66/F66</f>
        <v>3377079534.3270593</v>
      </c>
      <c r="I66" s="48">
        <f t="shared" ref="I66:I129" si="3">H66/G66</f>
        <v>55.976162147686622</v>
      </c>
      <c r="J66" s="38"/>
      <c r="K66" s="38"/>
      <c r="L66" s="38"/>
      <c r="M66" s="38"/>
      <c r="N66" s="40"/>
      <c r="O66" s="40"/>
      <c r="P66" s="40"/>
      <c r="Q66" s="40"/>
      <c r="R66" s="40"/>
      <c r="S66" s="40"/>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row>
    <row r="67" spans="1:67" ht="15.75" x14ac:dyDescent="0.3">
      <c r="A67" s="47" t="s">
        <v>286</v>
      </c>
      <c r="B67" s="47">
        <v>2011</v>
      </c>
      <c r="C67" s="47" t="s">
        <v>396</v>
      </c>
      <c r="D67" s="47" t="s">
        <v>2</v>
      </c>
      <c r="E67" s="48">
        <v>439773310000</v>
      </c>
      <c r="F67" s="48">
        <v>93.93</v>
      </c>
      <c r="G67" s="48">
        <v>81571085</v>
      </c>
      <c r="H67" s="48">
        <f t="shared" si="2"/>
        <v>4681926008.7299051</v>
      </c>
      <c r="I67" s="48">
        <f t="shared" si="3"/>
        <v>57.396882838200632</v>
      </c>
      <c r="J67" s="38"/>
      <c r="K67" s="38"/>
      <c r="L67" s="38"/>
      <c r="M67" s="38"/>
      <c r="N67" s="40"/>
      <c r="O67" s="40"/>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c r="BN67" s="38"/>
      <c r="BO67" s="38"/>
    </row>
    <row r="68" spans="1:67" x14ac:dyDescent="0.3">
      <c r="A68" s="47" t="s">
        <v>286</v>
      </c>
      <c r="B68" s="47">
        <v>2012</v>
      </c>
      <c r="C68" s="47" t="s">
        <v>396</v>
      </c>
      <c r="D68" s="47" t="s">
        <v>2</v>
      </c>
      <c r="E68" s="48">
        <v>714323440000</v>
      </c>
      <c r="F68" s="48">
        <v>95.47</v>
      </c>
      <c r="G68" s="48">
        <v>114797702</v>
      </c>
      <c r="H68" s="48">
        <f t="shared" si="2"/>
        <v>7482177018.9588356</v>
      </c>
      <c r="I68" s="48">
        <f t="shared" si="3"/>
        <v>65.177062681610437</v>
      </c>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c r="BN68" s="38"/>
      <c r="BO68" s="38"/>
    </row>
    <row r="69" spans="1:67" x14ac:dyDescent="0.3">
      <c r="A69" s="47" t="s">
        <v>286</v>
      </c>
      <c r="B69" s="47">
        <v>2013</v>
      </c>
      <c r="C69" s="47" t="s">
        <v>396</v>
      </c>
      <c r="D69" s="47" t="s">
        <v>2</v>
      </c>
      <c r="E69" s="48">
        <v>886061080000</v>
      </c>
      <c r="F69" s="48">
        <v>96.52</v>
      </c>
      <c r="G69" s="48">
        <v>137175426</v>
      </c>
      <c r="H69" s="48">
        <f t="shared" si="2"/>
        <v>9180077496.8918362</v>
      </c>
      <c r="I69" s="48">
        <f t="shared" si="3"/>
        <v>66.922172320367622</v>
      </c>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c r="BN69" s="38"/>
      <c r="BO69" s="38"/>
    </row>
    <row r="70" spans="1:67" ht="15.75" x14ac:dyDescent="0.3">
      <c r="A70" s="47" t="s">
        <v>286</v>
      </c>
      <c r="B70" s="47">
        <v>2014</v>
      </c>
      <c r="C70" s="47" t="s">
        <v>396</v>
      </c>
      <c r="D70" s="47" t="s">
        <v>2</v>
      </c>
      <c r="E70" s="48">
        <v>1275024270000</v>
      </c>
      <c r="F70" s="48">
        <v>98.3</v>
      </c>
      <c r="G70" s="48">
        <v>176021807</v>
      </c>
      <c r="H70" s="48">
        <f t="shared" si="2"/>
        <v>12970745371.312309</v>
      </c>
      <c r="I70" s="48">
        <f t="shared" si="3"/>
        <v>73.688286652529982</v>
      </c>
      <c r="J70" s="38"/>
      <c r="K70" s="38"/>
      <c r="L70" s="38"/>
      <c r="M70" s="38"/>
      <c r="N70" s="40"/>
      <c r="O70" s="40"/>
      <c r="P70" s="40"/>
      <c r="Q70" s="40"/>
      <c r="R70" s="40"/>
      <c r="S70" s="40"/>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38"/>
      <c r="BL70" s="38"/>
      <c r="BM70" s="38"/>
      <c r="BN70" s="38"/>
      <c r="BO70" s="38"/>
    </row>
    <row r="71" spans="1:67" ht="15.75" x14ac:dyDescent="0.3">
      <c r="A71" s="47" t="s">
        <v>286</v>
      </c>
      <c r="B71" s="47">
        <v>2015</v>
      </c>
      <c r="C71" s="47" t="s">
        <v>396</v>
      </c>
      <c r="D71" s="47" t="s">
        <v>2</v>
      </c>
      <c r="E71" s="48">
        <v>1543714690000</v>
      </c>
      <c r="F71" s="48">
        <v>120.06</v>
      </c>
      <c r="G71" s="48">
        <v>208363730</v>
      </c>
      <c r="H71" s="48">
        <f t="shared" si="2"/>
        <v>12857860153.256704</v>
      </c>
      <c r="I71" s="48">
        <f t="shared" si="3"/>
        <v>61.708725185792673</v>
      </c>
      <c r="J71" s="38"/>
      <c r="K71" s="38"/>
      <c r="L71" s="38"/>
      <c r="M71" s="38"/>
      <c r="N71" s="40"/>
      <c r="O71" s="40"/>
      <c r="P71" s="40"/>
      <c r="Q71" s="40"/>
      <c r="R71" s="40"/>
      <c r="S71" s="40"/>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9"/>
      <c r="AY71" s="39"/>
      <c r="AZ71" s="38"/>
      <c r="BA71" s="38"/>
      <c r="BB71" s="38"/>
      <c r="BC71" s="38"/>
      <c r="BD71" s="38"/>
      <c r="BE71" s="38"/>
      <c r="BF71" s="38"/>
      <c r="BG71" s="38"/>
      <c r="BH71" s="38"/>
      <c r="BI71" s="38"/>
      <c r="BJ71" s="38"/>
      <c r="BK71" s="38"/>
      <c r="BL71" s="38"/>
      <c r="BM71" s="38"/>
      <c r="BN71" s="38"/>
      <c r="BO71" s="38"/>
    </row>
    <row r="72" spans="1:67" x14ac:dyDescent="0.3">
      <c r="A72" s="47" t="s">
        <v>286</v>
      </c>
      <c r="B72" s="47">
        <v>2010</v>
      </c>
      <c r="C72" s="47" t="s">
        <v>397</v>
      </c>
      <c r="D72" s="47" t="s">
        <v>2</v>
      </c>
      <c r="E72" s="48">
        <v>1162919000000</v>
      </c>
      <c r="F72" s="48">
        <v>91.91</v>
      </c>
      <c r="G72" s="48">
        <v>412587</v>
      </c>
      <c r="H72" s="48">
        <f t="shared" si="2"/>
        <v>12652801653.791754</v>
      </c>
      <c r="I72" s="48">
        <f t="shared" si="3"/>
        <v>30666.990607536722</v>
      </c>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c r="BN72" s="38"/>
      <c r="BO72" s="38"/>
    </row>
    <row r="73" spans="1:67" ht="15.75" x14ac:dyDescent="0.3">
      <c r="A73" s="47" t="s">
        <v>286</v>
      </c>
      <c r="B73" s="47">
        <v>2011</v>
      </c>
      <c r="C73" s="47" t="s">
        <v>397</v>
      </c>
      <c r="D73" s="47" t="s">
        <v>2</v>
      </c>
      <c r="E73" s="48">
        <v>1534084000000</v>
      </c>
      <c r="F73" s="48">
        <v>93.93</v>
      </c>
      <c r="G73" s="48">
        <v>474319</v>
      </c>
      <c r="H73" s="48">
        <f t="shared" si="2"/>
        <v>16332204833.386562</v>
      </c>
      <c r="I73" s="48">
        <f t="shared" si="3"/>
        <v>34432.955106977715</v>
      </c>
      <c r="J73" s="38"/>
      <c r="K73" s="38"/>
      <c r="L73" s="38"/>
      <c r="M73" s="38"/>
      <c r="N73" s="40"/>
      <c r="O73" s="40"/>
      <c r="P73" s="40"/>
      <c r="Q73" s="40"/>
      <c r="R73" s="40"/>
      <c r="S73" s="40"/>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c r="BN73" s="38"/>
      <c r="BO73" s="38"/>
    </row>
    <row r="74" spans="1:67" s="3" customFormat="1" ht="15.75" x14ac:dyDescent="0.3">
      <c r="A74" s="47" t="s">
        <v>286</v>
      </c>
      <c r="B74" s="47">
        <v>2012</v>
      </c>
      <c r="C74" s="47" t="s">
        <v>397</v>
      </c>
      <c r="D74" s="47" t="s">
        <v>2</v>
      </c>
      <c r="E74" s="48">
        <v>1938286000000</v>
      </c>
      <c r="F74" s="48">
        <v>95.47</v>
      </c>
      <c r="G74" s="48">
        <v>544723</v>
      </c>
      <c r="H74" s="48">
        <f t="shared" si="2"/>
        <v>20302566251.178379</v>
      </c>
      <c r="I74" s="48">
        <f t="shared" si="3"/>
        <v>37271.358564221409</v>
      </c>
      <c r="J74" s="38"/>
      <c r="K74" s="38"/>
      <c r="L74" s="38"/>
      <c r="M74" s="38"/>
      <c r="N74" s="40"/>
      <c r="O74" s="40"/>
      <c r="P74" s="40"/>
      <c r="Q74" s="40"/>
      <c r="R74" s="40"/>
      <c r="S74" s="40"/>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38"/>
      <c r="BL74" s="38"/>
      <c r="BM74" s="38"/>
      <c r="BN74" s="38"/>
      <c r="BO74" s="38"/>
    </row>
    <row r="75" spans="1:67" ht="15.75" x14ac:dyDescent="0.3">
      <c r="A75" s="47" t="s">
        <v>286</v>
      </c>
      <c r="B75" s="47">
        <v>2013</v>
      </c>
      <c r="C75" s="47" t="s">
        <v>397</v>
      </c>
      <c r="D75" s="47" t="s">
        <v>2</v>
      </c>
      <c r="E75" s="48">
        <v>2173535000000</v>
      </c>
      <c r="F75" s="48">
        <v>96.52</v>
      </c>
      <c r="G75" s="48">
        <v>595460</v>
      </c>
      <c r="H75" s="48">
        <f t="shared" si="2"/>
        <v>22519011603.812683</v>
      </c>
      <c r="I75" s="48">
        <f t="shared" si="3"/>
        <v>37817.841003279282</v>
      </c>
      <c r="J75" s="38"/>
      <c r="K75" s="38"/>
      <c r="L75" s="38"/>
      <c r="M75" s="38"/>
      <c r="N75" s="40"/>
      <c r="O75" s="40"/>
      <c r="P75" s="40"/>
      <c r="Q75" s="40"/>
      <c r="R75" s="40"/>
      <c r="S75" s="40"/>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c r="BN75" s="38"/>
      <c r="BO75" s="38"/>
    </row>
    <row r="76" spans="1:67" ht="15.75" x14ac:dyDescent="0.3">
      <c r="A76" s="47" t="s">
        <v>286</v>
      </c>
      <c r="B76" s="47">
        <v>2014</v>
      </c>
      <c r="C76" s="47" t="s">
        <v>397</v>
      </c>
      <c r="D76" s="47" t="s">
        <v>2</v>
      </c>
      <c r="E76" s="48">
        <v>1365114000000</v>
      </c>
      <c r="F76" s="48">
        <v>98.3</v>
      </c>
      <c r="G76" s="48">
        <v>625247</v>
      </c>
      <c r="H76" s="48">
        <f t="shared" si="2"/>
        <v>13887222787.385555</v>
      </c>
      <c r="I76" s="48">
        <f t="shared" si="3"/>
        <v>22210.778760050915</v>
      </c>
      <c r="J76" s="38"/>
      <c r="K76" s="38"/>
      <c r="L76" s="38"/>
      <c r="M76" s="38"/>
      <c r="N76" s="40"/>
      <c r="O76" s="40"/>
      <c r="P76" s="40"/>
      <c r="Q76" s="40"/>
      <c r="R76" s="40"/>
      <c r="S76" s="40"/>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9"/>
      <c r="AY76" s="39"/>
      <c r="AZ76" s="39"/>
      <c r="BA76" s="39"/>
      <c r="BB76" s="38"/>
      <c r="BC76" s="38"/>
      <c r="BD76" s="39"/>
      <c r="BE76" s="39"/>
      <c r="BF76" s="38"/>
      <c r="BG76" s="38"/>
      <c r="BH76" s="38"/>
      <c r="BI76" s="38"/>
      <c r="BJ76" s="38"/>
      <c r="BK76" s="38"/>
      <c r="BL76" s="38"/>
      <c r="BM76" s="38"/>
      <c r="BN76" s="38"/>
      <c r="BO76" s="38"/>
    </row>
    <row r="77" spans="1:67" s="3" customFormat="1" ht="15.75" x14ac:dyDescent="0.3">
      <c r="A77" s="47" t="s">
        <v>286</v>
      </c>
      <c r="B77" s="47">
        <v>2015</v>
      </c>
      <c r="C77" s="47" t="s">
        <v>397</v>
      </c>
      <c r="D77" s="47" t="s">
        <v>2</v>
      </c>
      <c r="E77" s="48">
        <v>1048349000000</v>
      </c>
      <c r="F77" s="48">
        <v>120.06</v>
      </c>
      <c r="G77" s="48">
        <v>501384</v>
      </c>
      <c r="H77" s="48">
        <f t="shared" si="2"/>
        <v>8731875728.8022652</v>
      </c>
      <c r="I77" s="48">
        <f t="shared" si="3"/>
        <v>17415.545228412284</v>
      </c>
      <c r="J77" s="38"/>
      <c r="K77" s="38"/>
      <c r="L77" s="38"/>
      <c r="M77" s="38"/>
      <c r="N77" s="38"/>
      <c r="O77" s="40"/>
      <c r="P77" s="40"/>
      <c r="Q77" s="40"/>
      <c r="R77" s="40"/>
      <c r="S77" s="40"/>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38"/>
      <c r="BL77" s="38"/>
      <c r="BM77" s="38"/>
      <c r="BN77" s="38"/>
      <c r="BO77" s="38"/>
    </row>
    <row r="78" spans="1:67" x14ac:dyDescent="0.3">
      <c r="A78" s="47" t="s">
        <v>286</v>
      </c>
      <c r="B78" s="47">
        <v>2012</v>
      </c>
      <c r="C78" s="47" t="s">
        <v>411</v>
      </c>
      <c r="D78" s="47" t="s">
        <v>2</v>
      </c>
      <c r="E78" s="48">
        <v>23705870000</v>
      </c>
      <c r="F78" s="48">
        <v>95.47</v>
      </c>
      <c r="G78" s="48">
        <v>627579</v>
      </c>
      <c r="H78" s="48">
        <f t="shared" si="2"/>
        <v>248307007.43689117</v>
      </c>
      <c r="I78" s="48">
        <f t="shared" si="3"/>
        <v>395.65856639067141</v>
      </c>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38"/>
      <c r="BL78" s="38"/>
      <c r="BM78" s="38"/>
      <c r="BN78" s="38"/>
      <c r="BO78" s="38"/>
    </row>
    <row r="79" spans="1:67" ht="15.75" x14ac:dyDescent="0.3">
      <c r="A79" s="47" t="s">
        <v>286</v>
      </c>
      <c r="B79" s="47">
        <v>2013</v>
      </c>
      <c r="C79" s="47" t="s">
        <v>411</v>
      </c>
      <c r="D79" s="47" t="s">
        <v>2</v>
      </c>
      <c r="E79" s="48">
        <v>33048050000</v>
      </c>
      <c r="F79" s="48">
        <v>96.52</v>
      </c>
      <c r="G79" s="48">
        <v>873383</v>
      </c>
      <c r="H79" s="48">
        <f t="shared" si="2"/>
        <v>342395876.50227934</v>
      </c>
      <c r="I79" s="48">
        <f t="shared" si="3"/>
        <v>392.03405207369428</v>
      </c>
      <c r="J79" s="38"/>
      <c r="K79" s="38"/>
      <c r="L79" s="38"/>
      <c r="M79" s="38"/>
      <c r="N79" s="40"/>
      <c r="O79" s="40"/>
      <c r="P79" s="40"/>
      <c r="Q79" s="40"/>
      <c r="R79" s="40"/>
      <c r="S79" s="40"/>
      <c r="T79" s="38"/>
      <c r="U79" s="38"/>
      <c r="V79" s="38"/>
      <c r="W79" s="38"/>
      <c r="X79" s="38"/>
      <c r="Y79" s="38"/>
      <c r="Z79" s="38"/>
      <c r="AA79" s="38"/>
      <c r="AB79" s="38"/>
      <c r="AC79" s="38"/>
      <c r="AD79" s="38"/>
      <c r="AE79" s="38"/>
      <c r="AF79" s="38"/>
      <c r="AG79" s="38"/>
      <c r="AH79" s="38"/>
      <c r="AI79" s="38"/>
      <c r="AJ79" s="38"/>
      <c r="AK79" s="38"/>
      <c r="AL79" s="38"/>
      <c r="AM79" s="38"/>
      <c r="AN79" s="38"/>
      <c r="AO79" s="38"/>
      <c r="AP79" s="38"/>
      <c r="AQ79" s="38"/>
      <c r="AR79" s="38"/>
      <c r="AS79" s="38"/>
      <c r="AT79" s="38"/>
      <c r="AU79" s="38"/>
      <c r="AV79" s="38"/>
      <c r="AW79" s="38"/>
      <c r="AX79" s="38"/>
      <c r="AY79" s="38"/>
      <c r="AZ79" s="38"/>
      <c r="BA79" s="38"/>
      <c r="BB79" s="38"/>
      <c r="BC79" s="38"/>
      <c r="BD79" s="38"/>
      <c r="BE79" s="38"/>
      <c r="BF79" s="38"/>
      <c r="BG79" s="38"/>
      <c r="BH79" s="38"/>
      <c r="BI79" s="38"/>
      <c r="BJ79" s="38"/>
      <c r="BK79" s="38"/>
      <c r="BL79" s="38"/>
      <c r="BM79" s="38"/>
      <c r="BN79" s="38"/>
      <c r="BO79" s="38"/>
    </row>
    <row r="80" spans="1:67" x14ac:dyDescent="0.3">
      <c r="A80" s="47" t="s">
        <v>286</v>
      </c>
      <c r="B80" s="47">
        <v>2014</v>
      </c>
      <c r="C80" s="47" t="s">
        <v>411</v>
      </c>
      <c r="D80" s="47" t="s">
        <v>2</v>
      </c>
      <c r="E80" s="48">
        <v>54097480000</v>
      </c>
      <c r="F80" s="48">
        <v>98.3</v>
      </c>
      <c r="G80" s="48">
        <v>1293327</v>
      </c>
      <c r="H80" s="48">
        <f t="shared" si="2"/>
        <v>550330417.09053922</v>
      </c>
      <c r="I80" s="48">
        <f t="shared" si="3"/>
        <v>425.51529279953115</v>
      </c>
      <c r="J80" s="38"/>
      <c r="K80" s="38"/>
      <c r="L80" s="38"/>
      <c r="M80" s="38"/>
      <c r="N80" s="38"/>
      <c r="O80" s="38"/>
      <c r="P80" s="38"/>
      <c r="Q80" s="38"/>
      <c r="R80" s="38"/>
      <c r="S80" s="38"/>
      <c r="T80" s="38"/>
      <c r="U80" s="38"/>
      <c r="V80" s="38"/>
      <c r="W80" s="38"/>
      <c r="X80" s="38"/>
      <c r="Y80" s="38"/>
      <c r="Z80" s="38"/>
      <c r="AA80" s="38"/>
      <c r="AB80" s="38"/>
      <c r="AC80" s="38"/>
      <c r="AD80" s="38"/>
      <c r="AE80" s="38"/>
      <c r="AF80" s="38"/>
      <c r="AG80" s="38"/>
      <c r="AH80" s="38"/>
      <c r="AI80" s="38"/>
      <c r="AJ80" s="38"/>
      <c r="AK80" s="38"/>
      <c r="AL80" s="38"/>
      <c r="AM80" s="38"/>
      <c r="AN80" s="38"/>
      <c r="AO80" s="38"/>
      <c r="AP80" s="38"/>
      <c r="AQ80" s="38"/>
      <c r="AR80" s="38"/>
      <c r="AS80" s="38"/>
      <c r="AT80" s="38"/>
      <c r="AU80" s="38"/>
      <c r="AV80" s="38"/>
      <c r="AW80" s="38"/>
      <c r="AX80" s="38"/>
      <c r="AY80" s="38"/>
      <c r="AZ80" s="38"/>
      <c r="BA80" s="38"/>
      <c r="BB80" s="38"/>
      <c r="BC80" s="38"/>
      <c r="BD80" s="38"/>
      <c r="BE80" s="38"/>
      <c r="BF80" s="38"/>
      <c r="BG80" s="38"/>
      <c r="BH80" s="38"/>
      <c r="BI80" s="38"/>
      <c r="BJ80" s="38"/>
      <c r="BK80" s="38"/>
      <c r="BL80" s="38"/>
      <c r="BM80" s="38"/>
      <c r="BN80" s="38"/>
      <c r="BO80" s="38"/>
    </row>
    <row r="81" spans="1:68" s="3" customFormat="1" ht="16.5" customHeight="1" x14ac:dyDescent="0.3">
      <c r="A81" s="47" t="s">
        <v>286</v>
      </c>
      <c r="B81" s="47">
        <v>2015</v>
      </c>
      <c r="C81" s="47" t="s">
        <v>411</v>
      </c>
      <c r="D81" s="47" t="s">
        <v>2</v>
      </c>
      <c r="E81" s="48">
        <v>59509940000</v>
      </c>
      <c r="F81" s="48">
        <v>120.06</v>
      </c>
      <c r="G81" s="48">
        <v>1426481</v>
      </c>
      <c r="H81" s="48">
        <f t="shared" si="2"/>
        <v>495668332.50041646</v>
      </c>
      <c r="I81" s="48">
        <f t="shared" si="3"/>
        <v>347.47629481249066</v>
      </c>
      <c r="J81" s="38"/>
      <c r="K81" s="38"/>
      <c r="L81" s="38"/>
      <c r="M81" s="38"/>
      <c r="N81" s="40"/>
      <c r="O81" s="40"/>
      <c r="P81" s="40"/>
      <c r="Q81" s="40"/>
      <c r="R81" s="40"/>
      <c r="S81" s="40"/>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c r="BN81" s="38"/>
      <c r="BO81" s="38"/>
    </row>
    <row r="82" spans="1:68" s="3" customFormat="1" ht="15.75" x14ac:dyDescent="0.3">
      <c r="A82" s="47" t="s">
        <v>286</v>
      </c>
      <c r="B82" s="47">
        <v>2010</v>
      </c>
      <c r="C82" s="47" t="s">
        <v>399</v>
      </c>
      <c r="D82" s="47" t="s">
        <v>2</v>
      </c>
      <c r="E82" s="48">
        <v>59295952840</v>
      </c>
      <c r="F82" s="48">
        <v>91.91</v>
      </c>
      <c r="G82" s="48">
        <v>1652586</v>
      </c>
      <c r="H82" s="48">
        <f t="shared" si="2"/>
        <v>645152353.82439351</v>
      </c>
      <c r="I82" s="48">
        <f t="shared" si="3"/>
        <v>390.38957961909</v>
      </c>
      <c r="J82" s="38"/>
      <c r="K82" s="38"/>
      <c r="L82" s="38"/>
      <c r="M82" s="38"/>
      <c r="N82" s="40"/>
      <c r="O82" s="40"/>
      <c r="P82" s="40"/>
      <c r="Q82" s="40"/>
      <c r="R82" s="40"/>
      <c r="S82" s="40"/>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c r="BN82" s="38"/>
      <c r="BO82" s="38"/>
    </row>
    <row r="83" spans="1:68" s="3" customFormat="1" ht="15.75" x14ac:dyDescent="0.3">
      <c r="A83" s="47" t="s">
        <v>286</v>
      </c>
      <c r="B83" s="47">
        <v>2011</v>
      </c>
      <c r="C83" s="47" t="s">
        <v>399</v>
      </c>
      <c r="D83" s="47" t="s">
        <v>2</v>
      </c>
      <c r="E83" s="48">
        <v>46880453830</v>
      </c>
      <c r="F83" s="48">
        <v>93.93</v>
      </c>
      <c r="G83" s="48">
        <v>1675983</v>
      </c>
      <c r="H83" s="48">
        <f t="shared" si="2"/>
        <v>499099902.37410831</v>
      </c>
      <c r="I83" s="48">
        <f t="shared" si="3"/>
        <v>297.79532511613087</v>
      </c>
      <c r="J83" s="38"/>
      <c r="K83" s="38"/>
      <c r="L83" s="38"/>
      <c r="M83" s="38"/>
      <c r="N83" s="40"/>
      <c r="O83" s="40"/>
      <c r="P83" s="40"/>
      <c r="Q83" s="40"/>
      <c r="R83" s="40"/>
      <c r="S83" s="40"/>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c r="BN83" s="38"/>
      <c r="BO83" s="38"/>
    </row>
    <row r="84" spans="1:68" ht="15.75" x14ac:dyDescent="0.3">
      <c r="A84" s="47" t="s">
        <v>286</v>
      </c>
      <c r="B84" s="47">
        <v>2012</v>
      </c>
      <c r="C84" s="47" t="s">
        <v>399</v>
      </c>
      <c r="D84" s="47" t="s">
        <v>2</v>
      </c>
      <c r="E84" s="48">
        <v>63231373160</v>
      </c>
      <c r="F84" s="48">
        <v>95.47</v>
      </c>
      <c r="G84" s="48">
        <v>1741316</v>
      </c>
      <c r="H84" s="48">
        <f t="shared" si="2"/>
        <v>662316677.07133126</v>
      </c>
      <c r="I84" s="48">
        <f t="shared" si="3"/>
        <v>380.35409832065591</v>
      </c>
      <c r="J84" s="38"/>
      <c r="K84" s="38"/>
      <c r="L84" s="38"/>
      <c r="M84" s="38"/>
      <c r="N84" s="40"/>
      <c r="O84" s="40"/>
      <c r="P84" s="40"/>
      <c r="Q84" s="40"/>
      <c r="R84" s="40"/>
      <c r="S84" s="40"/>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c r="BN84" s="38"/>
      <c r="BO84" s="38"/>
    </row>
    <row r="85" spans="1:68" ht="15.75" x14ac:dyDescent="0.3">
      <c r="A85" s="47" t="s">
        <v>286</v>
      </c>
      <c r="B85" s="47">
        <v>2013</v>
      </c>
      <c r="C85" s="47" t="s">
        <v>399</v>
      </c>
      <c r="D85" s="47" t="s">
        <v>2</v>
      </c>
      <c r="E85" s="48">
        <v>75266232020</v>
      </c>
      <c r="F85" s="48">
        <v>96.52</v>
      </c>
      <c r="G85" s="48">
        <v>1897357</v>
      </c>
      <c r="H85" s="48">
        <f t="shared" si="2"/>
        <v>779799337.1322006</v>
      </c>
      <c r="I85" s="48">
        <f t="shared" si="3"/>
        <v>410.99241583539663</v>
      </c>
      <c r="J85" s="38"/>
      <c r="K85" s="38"/>
      <c r="L85" s="38"/>
      <c r="M85" s="38"/>
      <c r="N85" s="40"/>
      <c r="O85" s="40"/>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9"/>
      <c r="AY85" s="38"/>
      <c r="AZ85" s="38"/>
      <c r="BA85" s="38"/>
      <c r="BB85" s="38"/>
      <c r="BC85" s="38"/>
      <c r="BD85" s="38"/>
      <c r="BE85" s="38"/>
      <c r="BF85" s="38"/>
      <c r="BG85" s="38"/>
      <c r="BH85" s="38"/>
      <c r="BI85" s="38"/>
      <c r="BJ85" s="38"/>
      <c r="BK85" s="38"/>
      <c r="BL85" s="38"/>
      <c r="BM85" s="38"/>
      <c r="BN85" s="38"/>
      <c r="BO85" s="38"/>
    </row>
    <row r="86" spans="1:68" ht="15.75" x14ac:dyDescent="0.3">
      <c r="A86" s="47" t="s">
        <v>286</v>
      </c>
      <c r="B86" s="47">
        <v>2014</v>
      </c>
      <c r="C86" s="47" t="s">
        <v>399</v>
      </c>
      <c r="D86" s="47" t="s">
        <v>2</v>
      </c>
      <c r="E86" s="48">
        <v>105453325660</v>
      </c>
      <c r="F86" s="48">
        <v>98.3</v>
      </c>
      <c r="G86" s="48">
        <v>2571001</v>
      </c>
      <c r="H86" s="48">
        <f t="shared" si="2"/>
        <v>1072770352.5940998</v>
      </c>
      <c r="I86" s="48">
        <f t="shared" si="3"/>
        <v>417.25785116151246</v>
      </c>
      <c r="J86" s="38"/>
      <c r="K86" s="38"/>
      <c r="L86" s="38"/>
      <c r="M86" s="38"/>
      <c r="N86" s="40"/>
      <c r="O86" s="40"/>
      <c r="P86" s="40"/>
      <c r="Q86" s="40"/>
      <c r="R86" s="40"/>
      <c r="S86" s="40"/>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c r="BN86" s="38"/>
      <c r="BO86" s="38"/>
    </row>
    <row r="87" spans="1:68" ht="15.75" x14ac:dyDescent="0.3">
      <c r="A87" s="47" t="s">
        <v>286</v>
      </c>
      <c r="B87" s="47">
        <v>2015</v>
      </c>
      <c r="C87" s="47" t="s">
        <v>399</v>
      </c>
      <c r="D87" s="47" t="s">
        <v>2</v>
      </c>
      <c r="E87" s="48">
        <v>72889593660</v>
      </c>
      <c r="F87" s="48">
        <v>120.06</v>
      </c>
      <c r="G87" s="48">
        <v>3976799</v>
      </c>
      <c r="H87" s="48">
        <f t="shared" si="2"/>
        <v>607109725.6371814</v>
      </c>
      <c r="I87" s="48">
        <f t="shared" si="3"/>
        <v>152.66291447900218</v>
      </c>
      <c r="J87" s="38"/>
      <c r="K87" s="38"/>
      <c r="L87" s="38"/>
      <c r="M87" s="38"/>
      <c r="N87" s="40"/>
      <c r="O87" s="40"/>
      <c r="P87" s="40"/>
      <c r="Q87" s="40"/>
      <c r="R87" s="40"/>
      <c r="S87" s="40"/>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c r="BN87" s="38"/>
      <c r="BO87" s="38"/>
    </row>
    <row r="88" spans="1:68" ht="15.75" x14ac:dyDescent="0.3">
      <c r="A88" s="47" t="s">
        <v>286</v>
      </c>
      <c r="B88" s="47">
        <v>2011</v>
      </c>
      <c r="C88" s="47" t="s">
        <v>400</v>
      </c>
      <c r="D88" s="47" t="s">
        <v>2</v>
      </c>
      <c r="E88" s="48">
        <v>549730000</v>
      </c>
      <c r="F88" s="48">
        <v>93.93</v>
      </c>
      <c r="G88" s="48">
        <v>39140</v>
      </c>
      <c r="H88" s="48">
        <f t="shared" si="2"/>
        <v>5852549.7711061426</v>
      </c>
      <c r="I88" s="48">
        <f t="shared" si="3"/>
        <v>149.5286093793087</v>
      </c>
      <c r="J88" s="38"/>
      <c r="K88" s="38"/>
      <c r="L88" s="38"/>
      <c r="M88" s="38"/>
      <c r="N88" s="40"/>
      <c r="O88" s="40"/>
      <c r="P88" s="40"/>
      <c r="Q88" s="40"/>
      <c r="R88" s="40"/>
      <c r="S88" s="38"/>
      <c r="T88" s="38"/>
      <c r="U88" s="38"/>
      <c r="V88" s="38"/>
      <c r="W88" s="38"/>
      <c r="X88" s="38"/>
      <c r="Y88" s="38"/>
      <c r="Z88" s="38"/>
      <c r="AA88" s="38"/>
      <c r="AB88" s="38"/>
      <c r="AC88" s="38"/>
      <c r="AD88" s="38"/>
      <c r="AE88" s="38"/>
      <c r="AF88" s="38"/>
      <c r="AG88" s="38"/>
      <c r="AH88" s="38"/>
      <c r="AI88" s="38"/>
      <c r="AJ88" s="38"/>
      <c r="AK88" s="38"/>
      <c r="AL88" s="38"/>
      <c r="AM88" s="38"/>
      <c r="AN88" s="38"/>
      <c r="AO88" s="38"/>
      <c r="AP88" s="38"/>
      <c r="AQ88" s="38"/>
      <c r="AR88" s="38"/>
      <c r="AS88" s="38"/>
      <c r="AT88" s="38"/>
      <c r="AU88" s="38"/>
      <c r="AV88" s="38"/>
      <c r="AW88" s="38"/>
      <c r="AX88" s="38"/>
      <c r="AY88" s="38"/>
      <c r="AZ88" s="38"/>
      <c r="BA88" s="38"/>
      <c r="BB88" s="38"/>
      <c r="BC88" s="38"/>
      <c r="BD88" s="38"/>
      <c r="BE88" s="38"/>
      <c r="BF88" s="38"/>
      <c r="BG88" s="38"/>
      <c r="BH88" s="38"/>
      <c r="BI88" s="38"/>
      <c r="BJ88" s="38"/>
      <c r="BK88" s="38"/>
      <c r="BL88" s="38"/>
      <c r="BM88" s="38"/>
      <c r="BN88" s="38"/>
      <c r="BO88" s="38"/>
    </row>
    <row r="89" spans="1:68" x14ac:dyDescent="0.3">
      <c r="A89" s="47" t="s">
        <v>286</v>
      </c>
      <c r="B89" s="47">
        <v>2012</v>
      </c>
      <c r="C89" s="47" t="s">
        <v>400</v>
      </c>
      <c r="D89" s="47" t="s">
        <v>2</v>
      </c>
      <c r="E89" s="48">
        <v>1236260000</v>
      </c>
      <c r="F89" s="48">
        <v>95.47</v>
      </c>
      <c r="G89" s="48">
        <v>104473</v>
      </c>
      <c r="H89" s="48">
        <f t="shared" si="2"/>
        <v>12949198.70116267</v>
      </c>
      <c r="I89" s="48">
        <f t="shared" si="3"/>
        <v>123.94780183552372</v>
      </c>
      <c r="J89" s="38"/>
      <c r="K89" s="38"/>
      <c r="L89" s="38"/>
      <c r="M89" s="38"/>
      <c r="N89" s="38"/>
      <c r="O89" s="38"/>
      <c r="P89" s="38"/>
      <c r="Q89" s="38"/>
      <c r="R89" s="38"/>
      <c r="S89" s="38"/>
      <c r="T89" s="38"/>
      <c r="U89" s="38"/>
      <c r="V89" s="38"/>
      <c r="W89" s="38"/>
      <c r="X89" s="38"/>
      <c r="Y89" s="38"/>
      <c r="Z89" s="38"/>
      <c r="AA89" s="38"/>
      <c r="AB89" s="38"/>
      <c r="AC89" s="38"/>
      <c r="AD89" s="38"/>
      <c r="AE89" s="38"/>
      <c r="AF89" s="38"/>
      <c r="AG89" s="38"/>
      <c r="AH89" s="38"/>
      <c r="AI89" s="38"/>
      <c r="AJ89" s="38"/>
      <c r="AK89" s="38"/>
      <c r="AL89" s="38"/>
      <c r="AM89" s="38"/>
      <c r="AN89" s="38"/>
      <c r="AO89" s="38"/>
      <c r="AP89" s="38"/>
      <c r="AQ89" s="38"/>
      <c r="AR89" s="38"/>
      <c r="AS89" s="38"/>
      <c r="AT89" s="38"/>
      <c r="AU89" s="38"/>
      <c r="AV89" s="38"/>
      <c r="AW89" s="38"/>
      <c r="AX89" s="38"/>
      <c r="AY89" s="38"/>
      <c r="AZ89" s="38"/>
      <c r="BA89" s="38"/>
      <c r="BB89" s="38"/>
      <c r="BC89" s="38"/>
      <c r="BD89" s="38"/>
      <c r="BE89" s="38"/>
      <c r="BF89" s="38"/>
      <c r="BG89" s="38"/>
      <c r="BH89" s="38"/>
      <c r="BI89" s="38"/>
      <c r="BJ89" s="38"/>
      <c r="BK89" s="38"/>
      <c r="BL89" s="38"/>
      <c r="BM89" s="38"/>
      <c r="BN89" s="38"/>
      <c r="BO89" s="38"/>
    </row>
    <row r="90" spans="1:68" ht="15.75" x14ac:dyDescent="0.3">
      <c r="A90" s="47" t="s">
        <v>286</v>
      </c>
      <c r="B90" s="47">
        <v>2013</v>
      </c>
      <c r="C90" s="47" t="s">
        <v>400</v>
      </c>
      <c r="D90" s="47" t="s">
        <v>2</v>
      </c>
      <c r="E90" s="48">
        <v>3092560000</v>
      </c>
      <c r="F90" s="48">
        <v>96.52</v>
      </c>
      <c r="G90" s="48">
        <v>260514</v>
      </c>
      <c r="H90" s="48">
        <f t="shared" si="2"/>
        <v>32040613.344384585</v>
      </c>
      <c r="I90" s="48">
        <f t="shared" si="3"/>
        <v>122.98998650508067</v>
      </c>
      <c r="J90" s="38"/>
      <c r="K90" s="38"/>
      <c r="L90" s="38"/>
      <c r="M90" s="38"/>
      <c r="N90" s="40"/>
      <c r="O90" s="40"/>
      <c r="P90" s="40"/>
      <c r="Q90" s="40"/>
      <c r="R90" s="40"/>
      <c r="S90" s="40"/>
      <c r="T90" s="38"/>
      <c r="U90" s="38"/>
      <c r="V90" s="38"/>
      <c r="W90" s="38"/>
      <c r="X90" s="38"/>
      <c r="Y90" s="38"/>
      <c r="Z90" s="38"/>
      <c r="AA90" s="38"/>
      <c r="AB90" s="38"/>
      <c r="AC90" s="38"/>
      <c r="AD90" s="38"/>
      <c r="AE90" s="38"/>
      <c r="AF90" s="38"/>
      <c r="AG90" s="38"/>
      <c r="AH90" s="38"/>
      <c r="AI90" s="38"/>
      <c r="AJ90" s="38"/>
      <c r="AK90" s="38"/>
      <c r="AL90" s="38"/>
      <c r="AM90" s="38"/>
      <c r="AN90" s="38"/>
      <c r="AO90" s="38"/>
      <c r="AP90" s="38"/>
      <c r="AQ90" s="38"/>
      <c r="AR90" s="38"/>
      <c r="AS90" s="38"/>
      <c r="AT90" s="38"/>
      <c r="AU90" s="38"/>
      <c r="AV90" s="38"/>
      <c r="AW90" s="38"/>
      <c r="AX90" s="38"/>
      <c r="AY90" s="38"/>
      <c r="AZ90" s="38"/>
      <c r="BA90" s="38"/>
      <c r="BB90" s="38"/>
      <c r="BC90" s="38"/>
      <c r="BD90" s="38"/>
      <c r="BE90" s="38"/>
      <c r="BF90" s="38"/>
      <c r="BG90" s="38"/>
      <c r="BH90" s="38"/>
      <c r="BI90" s="38"/>
      <c r="BJ90" s="38"/>
      <c r="BK90" s="38"/>
      <c r="BL90" s="38"/>
      <c r="BM90" s="38"/>
      <c r="BN90" s="38"/>
      <c r="BO90" s="38"/>
    </row>
    <row r="91" spans="1:68" s="3" customFormat="1" ht="15.75" x14ac:dyDescent="0.3">
      <c r="A91" s="47" t="s">
        <v>286</v>
      </c>
      <c r="B91" s="47">
        <v>2014</v>
      </c>
      <c r="C91" s="47" t="s">
        <v>400</v>
      </c>
      <c r="D91" s="47" t="s">
        <v>2</v>
      </c>
      <c r="E91" s="48">
        <v>11007480000</v>
      </c>
      <c r="F91" s="48">
        <v>98.3</v>
      </c>
      <c r="G91" s="48">
        <v>934158</v>
      </c>
      <c r="H91" s="48">
        <f t="shared" si="2"/>
        <v>111978433.36724314</v>
      </c>
      <c r="I91" s="48">
        <f t="shared" si="3"/>
        <v>119.87097832191465</v>
      </c>
      <c r="J91" s="38"/>
      <c r="K91" s="38"/>
      <c r="L91" s="38"/>
      <c r="M91" s="38"/>
      <c r="N91" s="40"/>
      <c r="O91" s="40"/>
      <c r="P91" s="40"/>
      <c r="Q91" s="40"/>
      <c r="R91" s="40"/>
      <c r="S91" s="40"/>
      <c r="T91" s="38"/>
      <c r="U91" s="38"/>
      <c r="V91" s="38"/>
      <c r="W91" s="38"/>
      <c r="X91" s="38"/>
      <c r="Y91" s="38"/>
      <c r="Z91" s="38"/>
      <c r="AA91" s="38"/>
      <c r="AB91" s="38"/>
      <c r="AC91" s="38"/>
      <c r="AD91" s="38"/>
      <c r="AE91" s="38"/>
      <c r="AF91" s="38"/>
      <c r="AG91" s="38"/>
      <c r="AH91" s="38"/>
      <c r="AI91" s="38"/>
      <c r="AJ91" s="38"/>
      <c r="AK91" s="38"/>
      <c r="AL91" s="38"/>
      <c r="AM91" s="38"/>
      <c r="AN91" s="38"/>
      <c r="AO91" s="38"/>
      <c r="AP91" s="38"/>
      <c r="AQ91" s="38"/>
      <c r="AR91" s="38"/>
      <c r="AS91" s="38"/>
      <c r="AT91" s="38"/>
      <c r="AU91" s="38"/>
      <c r="AV91" s="38"/>
      <c r="AW91" s="38"/>
      <c r="AX91" s="38"/>
      <c r="AY91" s="38"/>
      <c r="AZ91" s="38"/>
      <c r="BA91" s="38"/>
      <c r="BB91" s="38"/>
      <c r="BC91" s="38"/>
      <c r="BD91" s="38"/>
      <c r="BE91" s="38"/>
      <c r="BF91" s="38"/>
      <c r="BG91" s="38"/>
      <c r="BH91" s="38"/>
      <c r="BI91" s="38"/>
      <c r="BJ91" s="38"/>
      <c r="BK91" s="38"/>
      <c r="BL91" s="38"/>
      <c r="BM91" s="38"/>
      <c r="BN91" s="38"/>
      <c r="BO91" s="38"/>
    </row>
    <row r="92" spans="1:68" s="3" customFormat="1" ht="15.75" x14ac:dyDescent="0.3">
      <c r="A92" s="47" t="s">
        <v>286</v>
      </c>
      <c r="B92" s="47">
        <v>2015</v>
      </c>
      <c r="C92" s="47" t="s">
        <v>400</v>
      </c>
      <c r="D92" s="47" t="s">
        <v>2</v>
      </c>
      <c r="E92" s="48">
        <v>27321840000</v>
      </c>
      <c r="F92" s="48">
        <v>120.06</v>
      </c>
      <c r="G92" s="48">
        <v>2339956</v>
      </c>
      <c r="H92" s="48">
        <f t="shared" si="2"/>
        <v>227568215.89205396</v>
      </c>
      <c r="I92" s="48">
        <f t="shared" si="3"/>
        <v>97.253203005549665</v>
      </c>
      <c r="J92" s="38"/>
      <c r="K92" s="38"/>
      <c r="L92" s="38"/>
      <c r="M92" s="38"/>
      <c r="N92" s="40"/>
      <c r="O92" s="40"/>
      <c r="P92" s="40"/>
      <c r="Q92" s="40"/>
      <c r="R92" s="40"/>
      <c r="S92" s="40"/>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9"/>
      <c r="AY92" s="38"/>
      <c r="AZ92" s="38"/>
      <c r="BA92" s="38"/>
      <c r="BB92" s="38"/>
      <c r="BC92" s="38"/>
      <c r="BD92" s="38"/>
      <c r="BE92" s="38"/>
      <c r="BF92" s="38"/>
      <c r="BG92" s="38"/>
      <c r="BH92" s="38"/>
      <c r="BI92" s="38"/>
      <c r="BJ92" s="38"/>
      <c r="BK92" s="38"/>
      <c r="BL92" s="38"/>
      <c r="BM92" s="38"/>
      <c r="BN92" s="38"/>
      <c r="BO92" s="38"/>
    </row>
    <row r="93" spans="1:68" ht="15.75" x14ac:dyDescent="0.3">
      <c r="A93" s="47" t="s">
        <v>286</v>
      </c>
      <c r="B93" s="47">
        <v>2010</v>
      </c>
      <c r="C93" s="47" t="s">
        <v>412</v>
      </c>
      <c r="D93" s="47" t="s">
        <v>2</v>
      </c>
      <c r="E93" s="48">
        <v>43933050000</v>
      </c>
      <c r="F93" s="48">
        <v>91.91</v>
      </c>
      <c r="G93" s="48">
        <v>4287006</v>
      </c>
      <c r="H93" s="48">
        <f t="shared" si="2"/>
        <v>478000761.61462301</v>
      </c>
      <c r="I93" s="48">
        <f t="shared" si="3"/>
        <v>111.49990497205346</v>
      </c>
      <c r="J93" s="38"/>
      <c r="K93" s="38"/>
      <c r="L93" s="38"/>
      <c r="M93" s="38"/>
      <c r="N93" s="40"/>
      <c r="O93" s="40"/>
      <c r="P93" s="40"/>
      <c r="Q93" s="40"/>
      <c r="R93" s="40"/>
      <c r="S93" s="40"/>
      <c r="T93" s="38"/>
      <c r="U93" s="38"/>
      <c r="V93" s="38"/>
      <c r="W93" s="38"/>
      <c r="X93" s="38"/>
      <c r="Y93" s="38"/>
      <c r="Z93" s="38"/>
      <c r="AA93" s="38"/>
      <c r="AB93" s="38"/>
      <c r="AC93" s="38"/>
      <c r="AD93" s="38"/>
      <c r="AE93" s="38"/>
      <c r="AF93" s="38"/>
      <c r="AG93" s="38"/>
      <c r="AH93" s="38"/>
      <c r="AI93" s="38"/>
      <c r="AJ93" s="38"/>
      <c r="AK93" s="38"/>
      <c r="AL93" s="38"/>
      <c r="AM93" s="38"/>
      <c r="AN93" s="38"/>
      <c r="AO93" s="38"/>
      <c r="AP93" s="38"/>
      <c r="AQ93" s="38"/>
      <c r="AR93" s="38"/>
      <c r="AS93" s="38"/>
      <c r="AT93" s="38"/>
      <c r="AU93" s="38"/>
      <c r="AV93" s="38"/>
      <c r="AW93" s="38"/>
      <c r="AX93" s="38"/>
      <c r="AY93" s="38"/>
      <c r="AZ93" s="38"/>
      <c r="BA93" s="38"/>
      <c r="BB93" s="38"/>
      <c r="BC93" s="38"/>
      <c r="BD93" s="38"/>
      <c r="BE93" s="38"/>
      <c r="BF93" s="38"/>
      <c r="BG93" s="38"/>
      <c r="BH93" s="38"/>
      <c r="BI93" s="38"/>
      <c r="BJ93" s="38"/>
      <c r="BK93" s="38"/>
      <c r="BL93" s="38"/>
      <c r="BM93" s="38"/>
      <c r="BN93" s="38"/>
      <c r="BO93" s="38"/>
      <c r="BP93" s="9"/>
    </row>
    <row r="94" spans="1:68" x14ac:dyDescent="0.3">
      <c r="A94" s="47" t="s">
        <v>286</v>
      </c>
      <c r="B94" s="47">
        <v>2011</v>
      </c>
      <c r="C94" s="47" t="s">
        <v>412</v>
      </c>
      <c r="D94" s="47" t="s">
        <v>2</v>
      </c>
      <c r="E94" s="48">
        <v>82331630000</v>
      </c>
      <c r="F94" s="48">
        <v>93.93</v>
      </c>
      <c r="G94" s="48">
        <v>8090843</v>
      </c>
      <c r="H94" s="48">
        <f t="shared" si="2"/>
        <v>876521132.75843704</v>
      </c>
      <c r="I94" s="48">
        <f t="shared" si="3"/>
        <v>108.33495752648236</v>
      </c>
      <c r="J94" s="38"/>
      <c r="K94" s="38"/>
      <c r="L94" s="38"/>
      <c r="M94" s="38"/>
      <c r="N94" s="38"/>
      <c r="O94" s="38"/>
      <c r="P94" s="38"/>
      <c r="Q94" s="38"/>
      <c r="R94" s="38"/>
      <c r="S94" s="38"/>
      <c r="T94" s="38"/>
      <c r="U94" s="38"/>
      <c r="V94" s="38"/>
      <c r="W94" s="38"/>
      <c r="X94" s="38"/>
      <c r="Y94" s="38"/>
      <c r="Z94" s="38"/>
      <c r="AA94" s="38"/>
      <c r="AB94" s="38"/>
      <c r="AC94" s="38"/>
      <c r="AD94" s="38"/>
      <c r="AE94" s="38"/>
      <c r="AF94" s="38"/>
      <c r="AG94" s="38"/>
      <c r="AH94" s="38"/>
      <c r="AI94" s="38"/>
      <c r="AJ94" s="38"/>
      <c r="AK94" s="38"/>
      <c r="AL94" s="38"/>
      <c r="AM94" s="38"/>
      <c r="AN94" s="38"/>
      <c r="AO94" s="38"/>
      <c r="AP94" s="38"/>
      <c r="AQ94" s="38"/>
      <c r="AR94" s="38"/>
      <c r="AS94" s="38"/>
      <c r="AT94" s="38"/>
      <c r="AU94" s="38"/>
      <c r="AV94" s="38"/>
      <c r="AW94" s="38"/>
      <c r="AX94" s="38"/>
      <c r="AY94" s="38"/>
      <c r="AZ94" s="38"/>
      <c r="BA94" s="38"/>
      <c r="BB94" s="38"/>
      <c r="BC94" s="38"/>
      <c r="BD94" s="38"/>
      <c r="BE94" s="38"/>
      <c r="BF94" s="38"/>
      <c r="BG94" s="38"/>
      <c r="BH94" s="38"/>
      <c r="BI94" s="38"/>
      <c r="BJ94" s="38"/>
      <c r="BK94" s="38"/>
      <c r="BL94" s="38"/>
      <c r="BM94" s="38"/>
      <c r="BN94" s="38"/>
      <c r="BO94" s="38"/>
    </row>
    <row r="95" spans="1:68" s="3" customFormat="1" ht="15.75" x14ac:dyDescent="0.3">
      <c r="A95" s="47" t="s">
        <v>286</v>
      </c>
      <c r="B95" s="47">
        <v>2012</v>
      </c>
      <c r="C95" s="47" t="s">
        <v>412</v>
      </c>
      <c r="D95" s="47" t="s">
        <v>2</v>
      </c>
      <c r="E95" s="48">
        <v>146595620000</v>
      </c>
      <c r="F95" s="48">
        <v>95.47</v>
      </c>
      <c r="G95" s="48">
        <v>14168108</v>
      </c>
      <c r="H95" s="48">
        <f t="shared" si="2"/>
        <v>1535515030.8997591</v>
      </c>
      <c r="I95" s="48">
        <f t="shared" si="3"/>
        <v>108.37826976613667</v>
      </c>
      <c r="J95" s="38"/>
      <c r="K95" s="38"/>
      <c r="L95" s="38"/>
      <c r="M95" s="38"/>
      <c r="N95" s="40"/>
      <c r="O95" s="40"/>
      <c r="P95" s="40"/>
      <c r="Q95" s="40"/>
      <c r="R95" s="40"/>
      <c r="S95" s="40"/>
      <c r="T95" s="38"/>
      <c r="U95" s="38"/>
      <c r="V95" s="38"/>
      <c r="W95" s="38"/>
      <c r="X95" s="38"/>
      <c r="Y95" s="38"/>
      <c r="Z95" s="38"/>
      <c r="AA95" s="38"/>
      <c r="AB95" s="38"/>
      <c r="AC95" s="38"/>
      <c r="AD95" s="38"/>
      <c r="AE95" s="38"/>
      <c r="AF95" s="38"/>
      <c r="AG95" s="38"/>
      <c r="AH95" s="38"/>
      <c r="AI95" s="38"/>
      <c r="AJ95" s="38"/>
      <c r="AK95" s="38"/>
      <c r="AL95" s="38"/>
      <c r="AM95" s="38"/>
      <c r="AN95" s="38"/>
      <c r="AO95" s="38"/>
      <c r="AP95" s="38"/>
      <c r="AQ95" s="38"/>
      <c r="AR95" s="38"/>
      <c r="AS95" s="38"/>
      <c r="AT95" s="38"/>
      <c r="AU95" s="38"/>
      <c r="AV95" s="38"/>
      <c r="AW95" s="38"/>
      <c r="AX95" s="38"/>
      <c r="AY95" s="38"/>
      <c r="AZ95" s="38"/>
      <c r="BA95" s="38"/>
      <c r="BB95" s="38"/>
      <c r="BC95" s="38"/>
      <c r="BD95" s="38"/>
      <c r="BE95" s="38"/>
      <c r="BF95" s="38"/>
      <c r="BG95" s="38"/>
      <c r="BH95" s="38"/>
      <c r="BI95" s="38"/>
      <c r="BJ95" s="38"/>
      <c r="BK95" s="38"/>
      <c r="BL95" s="38"/>
      <c r="BM95" s="38"/>
      <c r="BN95" s="38"/>
      <c r="BO95" s="38"/>
    </row>
    <row r="96" spans="1:68" x14ac:dyDescent="0.3">
      <c r="A96" s="47" t="s">
        <v>286</v>
      </c>
      <c r="B96" s="47">
        <v>2013</v>
      </c>
      <c r="C96" s="47" t="s">
        <v>412</v>
      </c>
      <c r="D96" s="47" t="s">
        <v>2</v>
      </c>
      <c r="E96" s="48">
        <v>256684060000</v>
      </c>
      <c r="F96" s="48">
        <v>96.52</v>
      </c>
      <c r="G96" s="48">
        <v>23583726</v>
      </c>
      <c r="H96" s="48">
        <f t="shared" si="2"/>
        <v>2659387277.248239</v>
      </c>
      <c r="I96" s="48">
        <f t="shared" si="3"/>
        <v>112.76366072300192</v>
      </c>
      <c r="J96" s="38"/>
      <c r="K96" s="38"/>
      <c r="L96" s="38"/>
      <c r="M96" s="38"/>
      <c r="N96" s="38"/>
      <c r="O96" s="38"/>
      <c r="P96" s="38"/>
      <c r="Q96" s="38"/>
      <c r="R96" s="38"/>
      <c r="S96" s="38"/>
      <c r="T96" s="38"/>
      <c r="U96" s="38"/>
      <c r="V96" s="38"/>
      <c r="W96" s="38"/>
      <c r="X96" s="38"/>
      <c r="Y96" s="38"/>
      <c r="Z96" s="38"/>
      <c r="AA96" s="38"/>
      <c r="AB96" s="38"/>
      <c r="AC96" s="38"/>
      <c r="AD96" s="38"/>
      <c r="AE96" s="38"/>
      <c r="AF96" s="38"/>
      <c r="AG96" s="38"/>
      <c r="AH96" s="38"/>
      <c r="AI96" s="38"/>
      <c r="AJ96" s="38"/>
      <c r="AK96" s="38"/>
      <c r="AL96" s="38"/>
      <c r="AM96" s="38"/>
      <c r="AN96" s="38"/>
      <c r="AO96" s="38"/>
      <c r="AP96" s="38"/>
      <c r="AQ96" s="38"/>
      <c r="AR96" s="38"/>
      <c r="AS96" s="38"/>
      <c r="AT96" s="38"/>
      <c r="AU96" s="38"/>
      <c r="AV96" s="38"/>
      <c r="AW96" s="38"/>
      <c r="AX96" s="38"/>
      <c r="AY96" s="38"/>
      <c r="AZ96" s="38"/>
      <c r="BA96" s="38"/>
      <c r="BB96" s="38"/>
      <c r="BC96" s="38"/>
      <c r="BD96" s="38"/>
      <c r="BE96" s="38"/>
      <c r="BF96" s="38"/>
      <c r="BG96" s="38"/>
      <c r="BH96" s="38"/>
      <c r="BI96" s="38"/>
      <c r="BJ96" s="38"/>
      <c r="BK96" s="38"/>
      <c r="BL96" s="38"/>
      <c r="BM96" s="38"/>
      <c r="BN96" s="38"/>
      <c r="BO96" s="38"/>
    </row>
    <row r="97" spans="1:67" x14ac:dyDescent="0.3">
      <c r="A97" s="47" t="s">
        <v>286</v>
      </c>
      <c r="B97" s="47">
        <v>2014</v>
      </c>
      <c r="C97" s="47" t="s">
        <v>412</v>
      </c>
      <c r="D97" s="47" t="s">
        <v>2</v>
      </c>
      <c r="E97" s="48">
        <v>457845590000</v>
      </c>
      <c r="F97" s="48">
        <v>98.3</v>
      </c>
      <c r="G97" s="48">
        <v>38155200</v>
      </c>
      <c r="H97" s="48">
        <f t="shared" si="2"/>
        <v>4657635707.0193291</v>
      </c>
      <c r="I97" s="48">
        <f t="shared" si="3"/>
        <v>122.07079787340464</v>
      </c>
      <c r="J97" s="38"/>
      <c r="K97" s="38"/>
      <c r="L97" s="38"/>
      <c r="M97" s="38"/>
      <c r="N97" s="38"/>
      <c r="O97" s="38"/>
      <c r="P97" s="38"/>
      <c r="Q97" s="38"/>
      <c r="R97" s="38"/>
      <c r="S97" s="38"/>
      <c r="T97" s="38"/>
      <c r="U97" s="38"/>
      <c r="V97" s="38"/>
      <c r="W97" s="38"/>
      <c r="X97" s="38"/>
      <c r="Y97" s="38"/>
      <c r="Z97" s="38"/>
      <c r="AA97" s="38"/>
      <c r="AB97" s="38"/>
      <c r="AC97" s="38"/>
      <c r="AD97" s="38"/>
      <c r="AE97" s="38"/>
      <c r="AF97" s="38"/>
      <c r="AG97" s="38"/>
      <c r="AH97" s="38"/>
      <c r="AI97" s="38"/>
      <c r="AJ97" s="38"/>
      <c r="AK97" s="38"/>
      <c r="AL97" s="38"/>
      <c r="AM97" s="38"/>
      <c r="AN97" s="38"/>
      <c r="AO97" s="38"/>
      <c r="AP97" s="38"/>
      <c r="AQ97" s="38"/>
      <c r="AR97" s="38"/>
      <c r="AS97" s="38"/>
      <c r="AT97" s="38"/>
      <c r="AU97" s="38"/>
      <c r="AV97" s="38"/>
      <c r="AW97" s="38"/>
      <c r="AX97" s="38"/>
      <c r="AY97" s="38"/>
      <c r="AZ97" s="38"/>
      <c r="BA97" s="38"/>
      <c r="BB97" s="38"/>
      <c r="BC97" s="38"/>
      <c r="BD97" s="38"/>
      <c r="BE97" s="38"/>
      <c r="BF97" s="38"/>
      <c r="BG97" s="38"/>
      <c r="BH97" s="38"/>
      <c r="BI97" s="38"/>
      <c r="BJ97" s="38"/>
      <c r="BK97" s="38"/>
      <c r="BL97" s="38"/>
      <c r="BM97" s="38"/>
      <c r="BN97" s="38"/>
      <c r="BO97" s="38"/>
    </row>
    <row r="98" spans="1:67" s="3" customFormat="1" ht="15.75" x14ac:dyDescent="0.3">
      <c r="A98" s="47" t="s">
        <v>286</v>
      </c>
      <c r="B98" s="47">
        <v>2015</v>
      </c>
      <c r="C98" s="47" t="s">
        <v>412</v>
      </c>
      <c r="D98" s="47" t="s">
        <v>2</v>
      </c>
      <c r="E98" s="48">
        <v>618290720000</v>
      </c>
      <c r="F98" s="48">
        <v>120.06</v>
      </c>
      <c r="G98" s="48">
        <v>55641073</v>
      </c>
      <c r="H98" s="48">
        <f t="shared" si="2"/>
        <v>5149847742.795269</v>
      </c>
      <c r="I98" s="48">
        <f t="shared" si="3"/>
        <v>92.554788488627253</v>
      </c>
      <c r="J98" s="38"/>
      <c r="K98" s="38"/>
      <c r="L98" s="38"/>
      <c r="M98" s="38"/>
      <c r="N98" s="40"/>
      <c r="O98" s="40"/>
      <c r="P98" s="40"/>
      <c r="Q98" s="40"/>
      <c r="R98" s="40"/>
      <c r="S98" s="40"/>
      <c r="T98" s="38"/>
      <c r="U98" s="38"/>
      <c r="V98" s="38"/>
      <c r="W98" s="38"/>
      <c r="X98" s="38"/>
      <c r="Y98" s="38"/>
      <c r="Z98" s="38"/>
      <c r="AA98" s="38"/>
      <c r="AB98" s="38"/>
      <c r="AC98" s="38"/>
      <c r="AD98" s="38"/>
      <c r="AE98" s="38"/>
      <c r="AF98" s="38"/>
      <c r="AG98" s="38"/>
      <c r="AH98" s="38"/>
      <c r="AI98" s="38"/>
      <c r="AJ98" s="38"/>
      <c r="AK98" s="38"/>
      <c r="AL98" s="38"/>
      <c r="AM98" s="38"/>
      <c r="AN98" s="38"/>
      <c r="AO98" s="38"/>
      <c r="AP98" s="38"/>
      <c r="AQ98" s="38"/>
      <c r="AR98" s="38"/>
      <c r="AS98" s="38"/>
      <c r="AT98" s="38"/>
      <c r="AU98" s="38"/>
      <c r="AV98" s="38"/>
      <c r="AW98" s="38"/>
      <c r="AX98" s="38"/>
      <c r="AY98" s="38"/>
      <c r="AZ98" s="38"/>
      <c r="BA98" s="38"/>
      <c r="BB98" s="38"/>
      <c r="BC98" s="38"/>
      <c r="BD98" s="38"/>
      <c r="BE98" s="38"/>
      <c r="BF98" s="38"/>
      <c r="BG98" s="38"/>
      <c r="BH98" s="38"/>
      <c r="BI98" s="38"/>
      <c r="BJ98" s="38"/>
      <c r="BK98" s="38"/>
      <c r="BL98" s="38"/>
      <c r="BM98" s="38"/>
      <c r="BN98" s="38"/>
      <c r="BO98" s="38"/>
    </row>
    <row r="99" spans="1:67" ht="15.75" x14ac:dyDescent="0.3">
      <c r="A99" s="47" t="s">
        <v>286</v>
      </c>
      <c r="B99" s="47">
        <v>2012</v>
      </c>
      <c r="C99" s="47" t="s">
        <v>409</v>
      </c>
      <c r="D99" s="47" t="s">
        <v>2</v>
      </c>
      <c r="E99" s="48">
        <v>29229710000</v>
      </c>
      <c r="F99" s="48">
        <v>95.47</v>
      </c>
      <c r="G99" s="48">
        <v>1216943</v>
      </c>
      <c r="H99" s="48">
        <f t="shared" si="2"/>
        <v>306166439.71928352</v>
      </c>
      <c r="I99" s="48">
        <f t="shared" si="3"/>
        <v>251.58650792952795</v>
      </c>
      <c r="J99" s="38"/>
      <c r="K99" s="38"/>
      <c r="L99" s="38"/>
      <c r="M99" s="38"/>
      <c r="N99" s="40"/>
      <c r="O99" s="40"/>
      <c r="P99" s="40"/>
      <c r="Q99" s="40"/>
      <c r="R99" s="40"/>
      <c r="S99" s="40"/>
      <c r="T99" s="38"/>
      <c r="U99" s="38"/>
      <c r="V99" s="38"/>
      <c r="W99" s="38"/>
      <c r="X99" s="38"/>
      <c r="Y99" s="38"/>
      <c r="Z99" s="38"/>
      <c r="AA99" s="38"/>
      <c r="AB99" s="38"/>
      <c r="AC99" s="38"/>
      <c r="AD99" s="38"/>
      <c r="AE99" s="38"/>
      <c r="AF99" s="38"/>
      <c r="AG99" s="38"/>
      <c r="AH99" s="38"/>
      <c r="AI99" s="38"/>
      <c r="AJ99" s="38"/>
      <c r="AK99" s="38"/>
      <c r="AL99" s="38"/>
      <c r="AM99" s="38"/>
      <c r="AN99" s="38"/>
      <c r="AO99" s="38"/>
      <c r="AP99" s="38"/>
      <c r="AQ99" s="38"/>
      <c r="AR99" s="38"/>
      <c r="AS99" s="38"/>
      <c r="AT99" s="38"/>
      <c r="AU99" s="38"/>
      <c r="AV99" s="38"/>
      <c r="AW99" s="38"/>
      <c r="AX99" s="38"/>
      <c r="AY99" s="38"/>
      <c r="AZ99" s="38"/>
      <c r="BA99" s="38"/>
      <c r="BB99" s="38"/>
      <c r="BC99" s="38"/>
      <c r="BD99" s="38"/>
      <c r="BE99" s="38"/>
      <c r="BF99" s="38"/>
      <c r="BG99" s="38"/>
      <c r="BH99" s="38"/>
      <c r="BI99" s="38"/>
      <c r="BJ99" s="38"/>
      <c r="BK99" s="38"/>
      <c r="BL99" s="38"/>
      <c r="BM99" s="38"/>
      <c r="BN99" s="38"/>
      <c r="BO99" s="38"/>
    </row>
    <row r="100" spans="1:67" x14ac:dyDescent="0.3">
      <c r="A100" s="47" t="s">
        <v>286</v>
      </c>
      <c r="B100" s="47">
        <v>2013</v>
      </c>
      <c r="C100" s="47" t="s">
        <v>409</v>
      </c>
      <c r="D100" s="47" t="s">
        <v>2</v>
      </c>
      <c r="E100" s="48">
        <v>33383050000</v>
      </c>
      <c r="F100" s="48">
        <v>96.52</v>
      </c>
      <c r="G100" s="48">
        <v>1299248</v>
      </c>
      <c r="H100" s="48">
        <f t="shared" si="2"/>
        <v>345866659.75963533</v>
      </c>
      <c r="I100" s="48">
        <f t="shared" si="3"/>
        <v>266.20526624604025</v>
      </c>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c r="AH100" s="38"/>
      <c r="AI100" s="38"/>
      <c r="AJ100" s="38"/>
      <c r="AK100" s="38"/>
      <c r="AL100" s="38"/>
      <c r="AM100" s="38"/>
      <c r="AN100" s="38"/>
      <c r="AO100" s="38"/>
      <c r="AP100" s="38"/>
      <c r="AQ100" s="38"/>
      <c r="AR100" s="38"/>
      <c r="AS100" s="38"/>
      <c r="AT100" s="38"/>
      <c r="AU100" s="38"/>
      <c r="AV100" s="38"/>
      <c r="AW100" s="38"/>
      <c r="AX100" s="45"/>
      <c r="AY100" s="45"/>
      <c r="AZ100" s="45"/>
      <c r="BA100" s="45"/>
      <c r="BB100" s="45"/>
      <c r="BC100" s="45"/>
      <c r="BD100" s="38"/>
      <c r="BE100" s="38"/>
      <c r="BF100" s="38"/>
      <c r="BG100" s="38"/>
      <c r="BH100" s="38"/>
      <c r="BI100" s="38"/>
      <c r="BJ100" s="38"/>
      <c r="BK100" s="38"/>
      <c r="BL100" s="38"/>
      <c r="BM100" s="38"/>
      <c r="BN100" s="38"/>
      <c r="BO100" s="38"/>
    </row>
    <row r="101" spans="1:67" ht="15.75" x14ac:dyDescent="0.3">
      <c r="A101" s="47" t="s">
        <v>286</v>
      </c>
      <c r="B101" s="47">
        <v>2014</v>
      </c>
      <c r="C101" s="47" t="s">
        <v>409</v>
      </c>
      <c r="D101" s="47" t="s">
        <v>2</v>
      </c>
      <c r="E101" s="48">
        <v>59241070000</v>
      </c>
      <c r="F101" s="48">
        <v>98.3</v>
      </c>
      <c r="G101" s="48">
        <v>2292430</v>
      </c>
      <c r="H101" s="48">
        <f t="shared" si="2"/>
        <v>602655849.44048834</v>
      </c>
      <c r="I101" s="48">
        <f t="shared" si="3"/>
        <v>262.88953182452173</v>
      </c>
      <c r="J101" s="38"/>
      <c r="K101" s="38"/>
      <c r="L101" s="38"/>
      <c r="M101" s="38"/>
      <c r="N101" s="40"/>
      <c r="O101" s="40"/>
      <c r="P101" s="40"/>
      <c r="Q101" s="40"/>
      <c r="R101" s="40"/>
      <c r="S101" s="40"/>
      <c r="T101" s="38"/>
      <c r="U101" s="38"/>
      <c r="V101" s="38"/>
      <c r="W101" s="38"/>
      <c r="X101" s="38"/>
      <c r="Y101" s="38"/>
      <c r="Z101" s="38"/>
      <c r="AA101" s="38"/>
      <c r="AB101" s="38"/>
      <c r="AC101" s="38"/>
      <c r="AD101" s="38"/>
      <c r="AE101" s="38"/>
      <c r="AF101" s="38"/>
      <c r="AG101" s="38"/>
      <c r="AH101" s="38"/>
      <c r="AI101" s="38"/>
      <c r="AJ101" s="38"/>
      <c r="AK101" s="38"/>
      <c r="AL101" s="38"/>
      <c r="AM101" s="38"/>
      <c r="AN101" s="38"/>
      <c r="AO101" s="38"/>
      <c r="AP101" s="38"/>
      <c r="AQ101" s="38"/>
      <c r="AR101" s="38"/>
      <c r="AS101" s="38"/>
      <c r="AT101" s="38"/>
      <c r="AU101" s="38"/>
      <c r="AV101" s="38"/>
      <c r="AW101" s="38"/>
      <c r="AX101" s="38"/>
      <c r="AY101" s="38"/>
      <c r="AZ101" s="38"/>
      <c r="BA101" s="38"/>
      <c r="BB101" s="38"/>
      <c r="BC101" s="38"/>
      <c r="BD101" s="38"/>
      <c r="BE101" s="38"/>
      <c r="BF101" s="38"/>
      <c r="BG101" s="38"/>
      <c r="BH101" s="38"/>
      <c r="BI101" s="38"/>
      <c r="BJ101" s="38"/>
      <c r="BK101" s="38"/>
      <c r="BL101" s="38"/>
      <c r="BM101" s="38"/>
      <c r="BN101" s="38"/>
      <c r="BO101" s="38"/>
    </row>
    <row r="102" spans="1:67" ht="15.75" x14ac:dyDescent="0.3">
      <c r="A102" s="47" t="s">
        <v>286</v>
      </c>
      <c r="B102" s="47">
        <v>2015</v>
      </c>
      <c r="C102" s="47" t="s">
        <v>409</v>
      </c>
      <c r="D102" s="47" t="s">
        <v>2</v>
      </c>
      <c r="E102" s="48">
        <v>26974140000</v>
      </c>
      <c r="F102" s="48">
        <v>120.06</v>
      </c>
      <c r="G102" s="48">
        <v>1376519</v>
      </c>
      <c r="H102" s="48">
        <f t="shared" si="2"/>
        <v>224672163.91804096</v>
      </c>
      <c r="I102" s="48">
        <f t="shared" si="3"/>
        <v>163.21762643163004</v>
      </c>
      <c r="J102" s="38"/>
      <c r="K102" s="38"/>
      <c r="L102" s="38"/>
      <c r="M102" s="38"/>
      <c r="N102" s="40"/>
      <c r="O102" s="40"/>
      <c r="P102" s="40"/>
      <c r="Q102" s="40"/>
      <c r="R102" s="40"/>
      <c r="S102" s="40"/>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c r="BN102" s="38"/>
      <c r="BO102" s="38"/>
    </row>
    <row r="103" spans="1:67" ht="15.75" x14ac:dyDescent="0.3">
      <c r="A103" s="47" t="s">
        <v>288</v>
      </c>
      <c r="B103" s="47">
        <v>2010</v>
      </c>
      <c r="C103" s="47" t="s">
        <v>396</v>
      </c>
      <c r="D103" s="47" t="s">
        <v>3</v>
      </c>
      <c r="E103" s="48">
        <v>144338587908</v>
      </c>
      <c r="F103" s="48">
        <v>3.9</v>
      </c>
      <c r="G103" s="48">
        <v>281989810</v>
      </c>
      <c r="H103" s="48">
        <f t="shared" si="2"/>
        <v>37009894335.384613</v>
      </c>
      <c r="I103" s="48">
        <f t="shared" si="3"/>
        <v>131.24550257821235</v>
      </c>
      <c r="J103" s="38"/>
      <c r="K103" s="38"/>
      <c r="L103" s="38"/>
      <c r="M103" s="38"/>
      <c r="N103" s="40"/>
      <c r="O103" s="40"/>
      <c r="P103" s="40"/>
      <c r="Q103" s="40"/>
      <c r="R103" s="40"/>
      <c r="S103" s="40"/>
      <c r="T103" s="38"/>
      <c r="U103" s="38"/>
      <c r="V103" s="38"/>
      <c r="W103" s="38"/>
      <c r="X103" s="38"/>
      <c r="Y103" s="38"/>
      <c r="Z103" s="38"/>
      <c r="AA103" s="38"/>
      <c r="AB103" s="38"/>
      <c r="AC103" s="38"/>
      <c r="AD103" s="38"/>
      <c r="AE103" s="38"/>
      <c r="AF103" s="38"/>
      <c r="AG103" s="38"/>
      <c r="AH103" s="38"/>
      <c r="AI103" s="38"/>
      <c r="AJ103" s="38"/>
      <c r="AK103" s="38"/>
      <c r="AL103" s="38"/>
      <c r="AM103" s="38"/>
      <c r="AN103" s="38"/>
      <c r="AO103" s="38"/>
      <c r="AP103" s="38"/>
      <c r="AQ103" s="38"/>
      <c r="AR103" s="38"/>
      <c r="AS103" s="38"/>
      <c r="AT103" s="38"/>
      <c r="AU103" s="38"/>
      <c r="AV103" s="38"/>
      <c r="AW103" s="38"/>
      <c r="AX103" s="38"/>
      <c r="AY103" s="38"/>
      <c r="AZ103" s="38"/>
      <c r="BA103" s="38"/>
      <c r="BB103" s="38"/>
      <c r="BC103" s="38"/>
      <c r="BD103" s="38"/>
      <c r="BE103" s="38"/>
      <c r="BF103" s="38"/>
      <c r="BG103" s="38"/>
      <c r="BH103" s="38"/>
      <c r="BI103" s="38"/>
      <c r="BJ103" s="38"/>
      <c r="BK103" s="38"/>
      <c r="BL103" s="38"/>
      <c r="BM103" s="38"/>
      <c r="BN103" s="38"/>
      <c r="BO103" s="38"/>
    </row>
    <row r="104" spans="1:67" x14ac:dyDescent="0.3">
      <c r="A104" s="47" t="s">
        <v>288</v>
      </c>
      <c r="B104" s="47">
        <v>2011</v>
      </c>
      <c r="C104" s="47" t="s">
        <v>396</v>
      </c>
      <c r="D104" s="47" t="s">
        <v>3</v>
      </c>
      <c r="E104" s="48">
        <v>384966756274</v>
      </c>
      <c r="F104" s="48">
        <v>4.1100000000000003</v>
      </c>
      <c r="G104" s="48">
        <v>594782793</v>
      </c>
      <c r="H104" s="48">
        <f t="shared" si="2"/>
        <v>93665877438.929428</v>
      </c>
      <c r="I104" s="48">
        <f t="shared" si="3"/>
        <v>157.4791311068231</v>
      </c>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c r="AH104" s="38"/>
      <c r="AI104" s="38"/>
      <c r="AJ104" s="38"/>
      <c r="AK104" s="38"/>
      <c r="AL104" s="38"/>
      <c r="AM104" s="38"/>
      <c r="AN104" s="38"/>
      <c r="AO104" s="38"/>
      <c r="AP104" s="38"/>
      <c r="AQ104" s="38"/>
      <c r="AR104" s="38"/>
      <c r="AS104" s="38"/>
      <c r="AT104" s="38"/>
      <c r="AU104" s="38"/>
      <c r="AV104" s="38"/>
      <c r="AW104" s="38"/>
      <c r="AX104" s="38"/>
      <c r="AY104" s="38"/>
      <c r="AZ104" s="38"/>
      <c r="BA104" s="38"/>
      <c r="BB104" s="38"/>
      <c r="BC104" s="38"/>
      <c r="BD104" s="38"/>
      <c r="BE104" s="38"/>
      <c r="BF104" s="38"/>
      <c r="BG104" s="38"/>
      <c r="BH104" s="38"/>
      <c r="BI104" s="38"/>
      <c r="BJ104" s="38"/>
      <c r="BK104" s="38"/>
      <c r="BL104" s="38"/>
      <c r="BM104" s="38"/>
      <c r="BN104" s="38"/>
      <c r="BO104" s="38"/>
    </row>
    <row r="105" spans="1:67" ht="15.75" x14ac:dyDescent="0.3">
      <c r="A105" s="47" t="s">
        <v>288</v>
      </c>
      <c r="B105" s="47">
        <v>2012</v>
      </c>
      <c r="C105" s="47" t="s">
        <v>396</v>
      </c>
      <c r="D105" s="47" t="s">
        <v>3</v>
      </c>
      <c r="E105" s="48">
        <v>498228497902</v>
      </c>
      <c r="F105" s="48">
        <v>4.54</v>
      </c>
      <c r="G105" s="48">
        <v>637276163</v>
      </c>
      <c r="H105" s="48">
        <f t="shared" si="2"/>
        <v>109741959890.30836</v>
      </c>
      <c r="I105" s="48">
        <f t="shared" si="3"/>
        <v>172.20471478753296</v>
      </c>
      <c r="J105" s="38"/>
      <c r="K105" s="38"/>
      <c r="L105" s="38"/>
      <c r="M105" s="38"/>
      <c r="N105" s="40"/>
      <c r="O105" s="40"/>
      <c r="P105" s="40"/>
      <c r="Q105" s="38"/>
      <c r="R105" s="38"/>
      <c r="S105" s="38"/>
      <c r="T105" s="38"/>
      <c r="U105" s="38"/>
      <c r="V105" s="38"/>
      <c r="W105" s="38"/>
      <c r="X105" s="38"/>
      <c r="Y105" s="38"/>
      <c r="Z105" s="38"/>
      <c r="AA105" s="38"/>
      <c r="AB105" s="38"/>
      <c r="AC105" s="38"/>
      <c r="AD105" s="38"/>
      <c r="AE105" s="38"/>
      <c r="AF105" s="38"/>
      <c r="AG105" s="38"/>
      <c r="AH105" s="38"/>
      <c r="AI105" s="38"/>
      <c r="AJ105" s="38"/>
      <c r="AK105" s="38"/>
      <c r="AL105" s="38"/>
      <c r="AM105" s="38"/>
      <c r="AN105" s="38"/>
      <c r="AO105" s="38"/>
      <c r="AP105" s="38"/>
      <c r="AQ105" s="38"/>
      <c r="AR105" s="38"/>
      <c r="AS105" s="38"/>
      <c r="AT105" s="38"/>
      <c r="AU105" s="38"/>
      <c r="AV105" s="38"/>
      <c r="AW105" s="38"/>
      <c r="AX105" s="38"/>
      <c r="AY105" s="38"/>
      <c r="AZ105" s="38"/>
      <c r="BA105" s="38"/>
      <c r="BB105" s="38"/>
      <c r="BC105" s="38"/>
      <c r="BD105" s="38"/>
      <c r="BE105" s="38"/>
      <c r="BF105" s="38"/>
      <c r="BG105" s="38"/>
      <c r="BH105" s="38"/>
      <c r="BI105" s="38"/>
      <c r="BJ105" s="38"/>
      <c r="BK105" s="38"/>
      <c r="BL105" s="38"/>
      <c r="BM105" s="38"/>
      <c r="BN105" s="38"/>
      <c r="BO105" s="38"/>
    </row>
    <row r="106" spans="1:67" s="3" customFormat="1" ht="15.75" x14ac:dyDescent="0.3">
      <c r="A106" s="47" t="s">
        <v>288</v>
      </c>
      <c r="B106" s="47">
        <v>2013</v>
      </c>
      <c r="C106" s="47" t="s">
        <v>396</v>
      </c>
      <c r="D106" s="47" t="s">
        <v>3</v>
      </c>
      <c r="E106" s="48">
        <v>653214876174</v>
      </c>
      <c r="F106" s="48">
        <v>5.46</v>
      </c>
      <c r="G106" s="48">
        <v>676976324</v>
      </c>
      <c r="H106" s="48">
        <f t="shared" si="2"/>
        <v>119636424207.69231</v>
      </c>
      <c r="I106" s="48">
        <f t="shared" si="3"/>
        <v>176.72172565918615</v>
      </c>
      <c r="J106" s="38"/>
      <c r="K106" s="38"/>
      <c r="L106" s="38"/>
      <c r="M106" s="38"/>
      <c r="N106" s="40"/>
      <c r="O106" s="40"/>
      <c r="P106" s="40"/>
      <c r="Q106" s="40"/>
      <c r="R106" s="40"/>
      <c r="S106" s="40"/>
      <c r="T106" s="38"/>
      <c r="U106" s="38"/>
      <c r="V106" s="38"/>
      <c r="W106" s="38"/>
      <c r="X106" s="38"/>
      <c r="Y106" s="38"/>
      <c r="Z106" s="38"/>
      <c r="AA106" s="38"/>
      <c r="AB106" s="38"/>
      <c r="AC106" s="38"/>
      <c r="AD106" s="38"/>
      <c r="AE106" s="38"/>
      <c r="AF106" s="38"/>
      <c r="AG106" s="38"/>
      <c r="AH106" s="38"/>
      <c r="AI106" s="38"/>
      <c r="AJ106" s="38"/>
      <c r="AK106" s="38"/>
      <c r="AL106" s="38"/>
      <c r="AM106" s="38"/>
      <c r="AN106" s="38"/>
      <c r="AO106" s="38"/>
      <c r="AP106" s="38"/>
      <c r="AQ106" s="38"/>
      <c r="AR106" s="38"/>
      <c r="AS106" s="38"/>
      <c r="AT106" s="38"/>
      <c r="AU106" s="38"/>
      <c r="AV106" s="38"/>
      <c r="AW106" s="38"/>
      <c r="AX106" s="38"/>
      <c r="AY106" s="38"/>
      <c r="AZ106" s="38"/>
      <c r="BA106" s="38"/>
      <c r="BB106" s="38"/>
      <c r="BC106" s="38"/>
      <c r="BD106" s="38"/>
      <c r="BE106" s="38"/>
      <c r="BF106" s="38"/>
      <c r="BG106" s="38"/>
      <c r="BH106" s="38"/>
      <c r="BI106" s="38"/>
      <c r="BJ106" s="38"/>
      <c r="BK106" s="38"/>
      <c r="BL106" s="38"/>
      <c r="BM106" s="38"/>
      <c r="BN106" s="38"/>
      <c r="BO106" s="38"/>
    </row>
    <row r="107" spans="1:67" ht="15.75" x14ac:dyDescent="0.3">
      <c r="A107" s="47" t="s">
        <v>288</v>
      </c>
      <c r="B107" s="47">
        <v>2014</v>
      </c>
      <c r="C107" s="47" t="s">
        <v>396</v>
      </c>
      <c r="D107" s="47" t="s">
        <v>3</v>
      </c>
      <c r="E107" s="48">
        <v>854571060457</v>
      </c>
      <c r="F107" s="48">
        <v>8.08</v>
      </c>
      <c r="G107" s="48">
        <v>740574665</v>
      </c>
      <c r="H107" s="48">
        <f t="shared" si="2"/>
        <v>105763745106.06436</v>
      </c>
      <c r="I107" s="48">
        <f t="shared" si="3"/>
        <v>142.81307490591021</v>
      </c>
      <c r="J107" s="38"/>
      <c r="K107" s="38"/>
      <c r="L107" s="38"/>
      <c r="M107" s="38"/>
      <c r="N107" s="40"/>
      <c r="O107" s="40"/>
      <c r="P107" s="40"/>
      <c r="Q107" s="40"/>
      <c r="R107" s="40"/>
      <c r="S107" s="40"/>
      <c r="T107" s="38"/>
      <c r="U107" s="38"/>
      <c r="V107" s="38"/>
      <c r="W107" s="38"/>
      <c r="X107" s="38"/>
      <c r="Y107" s="38"/>
      <c r="Z107" s="38"/>
      <c r="AA107" s="38"/>
      <c r="AB107" s="38"/>
      <c r="AC107" s="38"/>
      <c r="AD107" s="38"/>
      <c r="AE107" s="38"/>
      <c r="AF107" s="38"/>
      <c r="AG107" s="38"/>
      <c r="AH107" s="38"/>
      <c r="AI107" s="38"/>
      <c r="AJ107" s="38"/>
      <c r="AK107" s="38"/>
      <c r="AL107" s="38"/>
      <c r="AM107" s="38"/>
      <c r="AN107" s="38"/>
      <c r="AO107" s="38"/>
      <c r="AP107" s="38"/>
      <c r="AQ107" s="38"/>
      <c r="AR107" s="38"/>
      <c r="AS107" s="38"/>
      <c r="AT107" s="38"/>
      <c r="AU107" s="38"/>
      <c r="AV107" s="38"/>
      <c r="AW107" s="38"/>
      <c r="AX107" s="38"/>
      <c r="AY107" s="38"/>
      <c r="AZ107" s="38"/>
      <c r="BA107" s="38"/>
      <c r="BB107" s="38"/>
      <c r="BC107" s="38"/>
      <c r="BD107" s="38"/>
      <c r="BE107" s="38"/>
      <c r="BF107" s="38"/>
      <c r="BG107" s="38"/>
      <c r="BH107" s="38"/>
      <c r="BI107" s="38"/>
      <c r="BJ107" s="38"/>
      <c r="BK107" s="38"/>
      <c r="BL107" s="38"/>
      <c r="BM107" s="38"/>
      <c r="BN107" s="38"/>
      <c r="BO107" s="38"/>
    </row>
    <row r="108" spans="1:67" ht="15.75" x14ac:dyDescent="0.3">
      <c r="A108" s="47" t="s">
        <v>288</v>
      </c>
      <c r="B108" s="47">
        <v>2015</v>
      </c>
      <c r="C108" s="47" t="s">
        <v>396</v>
      </c>
      <c r="D108" s="47" t="s">
        <v>3</v>
      </c>
      <c r="E108" s="48">
        <v>1101218593758</v>
      </c>
      <c r="F108" s="48">
        <v>9.23</v>
      </c>
      <c r="G108" s="48">
        <v>834603044</v>
      </c>
      <c r="H108" s="48">
        <f t="shared" si="2"/>
        <v>119308623375.73131</v>
      </c>
      <c r="I108" s="48">
        <f t="shared" si="3"/>
        <v>142.95253801606228</v>
      </c>
      <c r="J108" s="38"/>
      <c r="K108" s="38"/>
      <c r="L108" s="38"/>
      <c r="M108" s="38"/>
      <c r="N108" s="40"/>
      <c r="O108" s="40"/>
      <c r="P108" s="40"/>
      <c r="Q108" s="40"/>
      <c r="R108" s="40"/>
      <c r="S108" s="40"/>
      <c r="T108" s="38"/>
      <c r="U108" s="38"/>
      <c r="V108" s="38"/>
      <c r="W108" s="38"/>
      <c r="X108" s="38"/>
      <c r="Y108" s="38"/>
      <c r="Z108" s="38"/>
      <c r="AA108" s="38"/>
      <c r="AB108" s="38"/>
      <c r="AC108" s="38"/>
      <c r="AD108" s="38"/>
      <c r="AE108" s="38"/>
      <c r="AF108" s="38"/>
      <c r="AG108" s="38"/>
      <c r="AH108" s="38"/>
      <c r="AI108" s="38"/>
      <c r="AJ108" s="38"/>
      <c r="AK108" s="38"/>
      <c r="AL108" s="38"/>
      <c r="AM108" s="38"/>
      <c r="AN108" s="38"/>
      <c r="AO108" s="38"/>
      <c r="AP108" s="38"/>
      <c r="AQ108" s="38"/>
      <c r="AR108" s="38"/>
      <c r="AS108" s="38"/>
      <c r="AT108" s="38"/>
      <c r="AU108" s="38"/>
      <c r="AV108" s="38"/>
      <c r="AW108" s="38"/>
      <c r="AX108" s="38"/>
      <c r="AY108" s="38"/>
      <c r="AZ108" s="38"/>
      <c r="BA108" s="38"/>
      <c r="BB108" s="38"/>
      <c r="BC108" s="38"/>
      <c r="BD108" s="38"/>
      <c r="BE108" s="38"/>
      <c r="BF108" s="38"/>
      <c r="BG108" s="38"/>
      <c r="BH108" s="38"/>
      <c r="BI108" s="38"/>
      <c r="BJ108" s="38"/>
      <c r="BK108" s="38"/>
      <c r="BL108" s="38"/>
      <c r="BM108" s="38"/>
      <c r="BN108" s="38"/>
      <c r="BO108" s="38"/>
    </row>
    <row r="109" spans="1:67" ht="15.75" x14ac:dyDescent="0.3">
      <c r="A109" s="47" t="s">
        <v>288</v>
      </c>
      <c r="B109" s="47">
        <v>2010</v>
      </c>
      <c r="C109" s="47" t="s">
        <v>397</v>
      </c>
      <c r="D109" s="47" t="s">
        <v>3</v>
      </c>
      <c r="E109" s="48">
        <v>828887674638</v>
      </c>
      <c r="F109" s="48">
        <v>3.9</v>
      </c>
      <c r="G109" s="48">
        <v>93473806</v>
      </c>
      <c r="H109" s="48">
        <f t="shared" si="2"/>
        <v>212535301189.23077</v>
      </c>
      <c r="I109" s="48">
        <f t="shared" si="3"/>
        <v>2273.74181371443</v>
      </c>
      <c r="J109" s="38"/>
      <c r="K109" s="38"/>
      <c r="L109" s="38"/>
      <c r="M109" s="38"/>
      <c r="N109" s="40"/>
      <c r="O109" s="40"/>
      <c r="P109" s="40"/>
      <c r="Q109" s="40"/>
      <c r="R109" s="40"/>
      <c r="S109" s="40"/>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9"/>
      <c r="BE109" s="39"/>
      <c r="BF109" s="39"/>
      <c r="BG109" s="39"/>
      <c r="BH109" s="39"/>
      <c r="BI109" s="39"/>
      <c r="BJ109" s="38"/>
      <c r="BK109" s="38"/>
      <c r="BL109" s="38"/>
      <c r="BM109" s="38"/>
      <c r="BN109" s="38"/>
      <c r="BO109" s="38"/>
    </row>
    <row r="110" spans="1:67" x14ac:dyDescent="0.3">
      <c r="A110" s="47" t="s">
        <v>288</v>
      </c>
      <c r="B110" s="47">
        <v>2011</v>
      </c>
      <c r="C110" s="47" t="s">
        <v>397</v>
      </c>
      <c r="D110" s="47" t="s">
        <v>3</v>
      </c>
      <c r="E110" s="48">
        <v>1059872162778</v>
      </c>
      <c r="F110" s="48">
        <v>4.1100000000000003</v>
      </c>
      <c r="G110" s="48">
        <v>97293710</v>
      </c>
      <c r="H110" s="48">
        <f t="shared" si="2"/>
        <v>257876438632.11676</v>
      </c>
      <c r="I110" s="48">
        <f t="shared" si="3"/>
        <v>2650.4944526436166</v>
      </c>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c r="AH110" s="38"/>
      <c r="AI110" s="38"/>
      <c r="AJ110" s="38"/>
      <c r="AK110" s="38"/>
      <c r="AL110" s="38"/>
      <c r="AM110" s="38"/>
      <c r="AN110" s="38"/>
      <c r="AO110" s="38"/>
      <c r="AP110" s="38"/>
      <c r="AQ110" s="38"/>
      <c r="AR110" s="38"/>
      <c r="AS110" s="38"/>
      <c r="AT110" s="38"/>
      <c r="AU110" s="38"/>
      <c r="AV110" s="38"/>
      <c r="AW110" s="38"/>
      <c r="AX110" s="38"/>
      <c r="AY110" s="38"/>
      <c r="AZ110" s="38"/>
      <c r="BA110" s="38"/>
      <c r="BB110" s="38"/>
      <c r="BC110" s="38"/>
      <c r="BD110" s="38"/>
      <c r="BE110" s="38"/>
      <c r="BF110" s="38"/>
      <c r="BG110" s="38"/>
      <c r="BH110" s="38"/>
      <c r="BI110" s="38"/>
      <c r="BJ110" s="38"/>
      <c r="BK110" s="38"/>
      <c r="BL110" s="38"/>
      <c r="BM110" s="38"/>
      <c r="BN110" s="38"/>
      <c r="BO110" s="38"/>
    </row>
    <row r="111" spans="1:67" ht="15.75" x14ac:dyDescent="0.3">
      <c r="A111" s="47" t="s">
        <v>288</v>
      </c>
      <c r="B111" s="47">
        <v>2012</v>
      </c>
      <c r="C111" s="47" t="s">
        <v>397</v>
      </c>
      <c r="D111" s="47" t="s">
        <v>3</v>
      </c>
      <c r="E111" s="48">
        <v>1210015349532</v>
      </c>
      <c r="F111" s="48">
        <v>4.54</v>
      </c>
      <c r="G111" s="48">
        <v>93591344</v>
      </c>
      <c r="H111" s="48">
        <f t="shared" si="2"/>
        <v>266523204742.73126</v>
      </c>
      <c r="I111" s="48">
        <f t="shared" si="3"/>
        <v>2847.7334906391693</v>
      </c>
      <c r="J111" s="38"/>
      <c r="K111" s="38"/>
      <c r="L111" s="38"/>
      <c r="M111" s="38"/>
      <c r="N111" s="40"/>
      <c r="O111" s="40"/>
      <c r="P111" s="40"/>
      <c r="Q111" s="40"/>
      <c r="R111" s="40"/>
      <c r="S111" s="40"/>
      <c r="T111" s="38"/>
      <c r="U111" s="38"/>
      <c r="V111" s="38"/>
      <c r="W111" s="38"/>
      <c r="X111" s="38"/>
      <c r="Y111" s="38"/>
      <c r="Z111" s="38"/>
      <c r="AA111" s="38"/>
      <c r="AB111" s="38"/>
      <c r="AC111" s="38"/>
      <c r="AD111" s="38"/>
      <c r="AE111" s="38"/>
      <c r="AF111" s="38"/>
      <c r="AG111" s="38"/>
      <c r="AH111" s="38"/>
      <c r="AI111" s="38"/>
      <c r="AJ111" s="38"/>
      <c r="AK111" s="38"/>
      <c r="AL111" s="38"/>
      <c r="AM111" s="38"/>
      <c r="AN111" s="38"/>
      <c r="AO111" s="38"/>
      <c r="AP111" s="38"/>
      <c r="AQ111" s="38"/>
      <c r="AR111" s="38"/>
      <c r="AS111" s="38"/>
      <c r="AT111" s="38"/>
      <c r="AU111" s="38"/>
      <c r="AV111" s="38"/>
      <c r="AW111" s="38"/>
      <c r="AX111" s="38"/>
      <c r="AY111" s="38"/>
      <c r="AZ111" s="38"/>
      <c r="BA111" s="38"/>
      <c r="BB111" s="38"/>
      <c r="BC111" s="38"/>
      <c r="BD111" s="38"/>
      <c r="BE111" s="38"/>
      <c r="BF111" s="38"/>
      <c r="BG111" s="38"/>
      <c r="BH111" s="38"/>
      <c r="BI111" s="38"/>
      <c r="BJ111" s="38"/>
      <c r="BK111" s="38"/>
      <c r="BL111" s="38"/>
      <c r="BM111" s="38"/>
      <c r="BN111" s="38"/>
      <c r="BO111" s="38"/>
    </row>
    <row r="112" spans="1:67" ht="17.25" customHeight="1" x14ac:dyDescent="0.3">
      <c r="A112" s="47" t="s">
        <v>288</v>
      </c>
      <c r="B112" s="47">
        <v>2013</v>
      </c>
      <c r="C112" s="47" t="s">
        <v>397</v>
      </c>
      <c r="D112" s="47" t="s">
        <v>3</v>
      </c>
      <c r="E112" s="48">
        <v>1503033784284</v>
      </c>
      <c r="F112" s="48">
        <v>5.46</v>
      </c>
      <c r="G112" s="48">
        <v>93688476</v>
      </c>
      <c r="H112" s="48">
        <f t="shared" si="2"/>
        <v>275280912872.52747</v>
      </c>
      <c r="I112" s="48">
        <f t="shared" si="3"/>
        <v>2938.257986740306</v>
      </c>
      <c r="J112" s="38"/>
      <c r="K112" s="38"/>
      <c r="L112" s="38"/>
      <c r="M112" s="38"/>
      <c r="N112" s="38"/>
      <c r="O112" s="38"/>
      <c r="P112" s="38"/>
      <c r="Q112" s="38"/>
      <c r="R112" s="38"/>
      <c r="S112" s="38"/>
      <c r="T112" s="38"/>
      <c r="U112" s="38"/>
      <c r="V112" s="38"/>
      <c r="W112" s="38"/>
      <c r="X112" s="38"/>
      <c r="Y112" s="38"/>
      <c r="Z112" s="38"/>
      <c r="AA112" s="38"/>
      <c r="AB112" s="38"/>
      <c r="AC112" s="38"/>
      <c r="AD112" s="38"/>
      <c r="AE112" s="38"/>
      <c r="AF112" s="38"/>
      <c r="AG112" s="38"/>
      <c r="AH112" s="38"/>
      <c r="AI112" s="38"/>
      <c r="AJ112" s="38"/>
      <c r="AK112" s="38"/>
      <c r="AL112" s="38"/>
      <c r="AM112" s="38"/>
      <c r="AN112" s="38"/>
      <c r="AO112" s="38"/>
      <c r="AP112" s="38"/>
      <c r="AQ112" s="38"/>
      <c r="AR112" s="38"/>
      <c r="AS112" s="38"/>
      <c r="AT112" s="38"/>
      <c r="AU112" s="38"/>
      <c r="AV112" s="38"/>
      <c r="AW112" s="38"/>
      <c r="AX112" s="42"/>
      <c r="AY112" s="42"/>
      <c r="AZ112" s="42"/>
      <c r="BA112" s="42"/>
      <c r="BB112" s="42"/>
      <c r="BC112" s="42"/>
      <c r="BD112" s="38"/>
      <c r="BE112" s="38"/>
      <c r="BF112" s="38"/>
      <c r="BG112" s="38"/>
      <c r="BH112" s="38"/>
      <c r="BI112" s="38"/>
      <c r="BJ112" s="38"/>
      <c r="BK112" s="38"/>
      <c r="BL112" s="38"/>
      <c r="BM112" s="38"/>
      <c r="BN112" s="38"/>
      <c r="BO112" s="38"/>
    </row>
    <row r="113" spans="1:43" x14ac:dyDescent="0.3">
      <c r="A113" s="47" t="s">
        <v>288</v>
      </c>
      <c r="B113" s="47">
        <v>2014</v>
      </c>
      <c r="C113" s="47" t="s">
        <v>397</v>
      </c>
      <c r="D113" s="47" t="s">
        <v>3</v>
      </c>
      <c r="E113" s="48">
        <v>1931407640371</v>
      </c>
      <c r="F113" s="48">
        <v>8.08</v>
      </c>
      <c r="G113" s="48">
        <v>91361765</v>
      </c>
      <c r="H113" s="48">
        <f t="shared" si="2"/>
        <v>239035599055.81683</v>
      </c>
      <c r="I113" s="48">
        <f t="shared" si="3"/>
        <v>2616.3636293127311</v>
      </c>
      <c r="AN113" s="2"/>
      <c r="AO113" s="2"/>
      <c r="AP113" s="2"/>
      <c r="AQ113" s="2"/>
    </row>
    <row r="114" spans="1:43" x14ac:dyDescent="0.3">
      <c r="A114" s="47" t="s">
        <v>288</v>
      </c>
      <c r="B114" s="47">
        <v>2015</v>
      </c>
      <c r="C114" s="47" t="s">
        <v>397</v>
      </c>
      <c r="D114" s="47" t="s">
        <v>3</v>
      </c>
      <c r="E114" s="48">
        <v>2355882962634</v>
      </c>
      <c r="F114" s="48">
        <v>9.23</v>
      </c>
      <c r="G114" s="48">
        <v>89050089</v>
      </c>
      <c r="H114" s="48">
        <f t="shared" si="2"/>
        <v>255241924445.72046</v>
      </c>
      <c r="I114" s="48">
        <f t="shared" si="3"/>
        <v>2866.2736591506432</v>
      </c>
      <c r="AN114" s="2"/>
      <c r="AO114" s="2"/>
      <c r="AP114" s="2"/>
      <c r="AQ114" s="2"/>
    </row>
    <row r="115" spans="1:43" x14ac:dyDescent="0.3">
      <c r="A115" s="47" t="s">
        <v>288</v>
      </c>
      <c r="B115" s="47">
        <v>2010</v>
      </c>
      <c r="C115" s="47" t="s">
        <v>398</v>
      </c>
      <c r="D115" s="47" t="s">
        <v>3</v>
      </c>
      <c r="E115" s="48">
        <v>79608267456</v>
      </c>
      <c r="F115" s="48">
        <v>3.9</v>
      </c>
      <c r="G115" s="48">
        <v>376649808</v>
      </c>
      <c r="H115" s="48">
        <f t="shared" si="2"/>
        <v>20412376270.76923</v>
      </c>
      <c r="I115" s="48">
        <f t="shared" si="3"/>
        <v>54.194575006312576</v>
      </c>
      <c r="AN115" s="2"/>
      <c r="AO115" s="2"/>
      <c r="AP115" s="2"/>
      <c r="AQ115" s="2"/>
    </row>
    <row r="116" spans="1:43" x14ac:dyDescent="0.3">
      <c r="A116" s="47" t="s">
        <v>288</v>
      </c>
      <c r="B116" s="47">
        <v>2011</v>
      </c>
      <c r="C116" s="47" t="s">
        <v>398</v>
      </c>
      <c r="D116" s="47" t="s">
        <v>3</v>
      </c>
      <c r="E116" s="48">
        <v>111240149516</v>
      </c>
      <c r="F116" s="48">
        <v>4.1100000000000003</v>
      </c>
      <c r="G116" s="48">
        <v>428272089</v>
      </c>
      <c r="H116" s="48">
        <f t="shared" si="2"/>
        <v>27065729809.245739</v>
      </c>
      <c r="I116" s="48">
        <f t="shared" si="3"/>
        <v>63.197510424840551</v>
      </c>
      <c r="AN116" s="2"/>
      <c r="AO116" s="2"/>
      <c r="AP116" s="2"/>
      <c r="AQ116" s="2"/>
    </row>
    <row r="117" spans="1:43" x14ac:dyDescent="0.3">
      <c r="A117" s="47" t="s">
        <v>288</v>
      </c>
      <c r="B117" s="47">
        <v>2012</v>
      </c>
      <c r="C117" s="47" t="s">
        <v>398</v>
      </c>
      <c r="D117" s="47" t="s">
        <v>3</v>
      </c>
      <c r="E117" s="48">
        <v>156219275511</v>
      </c>
      <c r="F117" s="48">
        <v>4.54</v>
      </c>
      <c r="G117" s="48">
        <v>488729915</v>
      </c>
      <c r="H117" s="48">
        <f t="shared" si="2"/>
        <v>34409532050.881058</v>
      </c>
      <c r="I117" s="48">
        <f t="shared" si="3"/>
        <v>70.406027940567256</v>
      </c>
      <c r="AN117" s="2"/>
      <c r="AO117" s="2"/>
      <c r="AP117" s="2"/>
      <c r="AQ117" s="2"/>
    </row>
    <row r="118" spans="1:43" x14ac:dyDescent="0.3">
      <c r="A118" s="47" t="s">
        <v>288</v>
      </c>
      <c r="B118" s="47">
        <v>2013</v>
      </c>
      <c r="C118" s="47" t="s">
        <v>398</v>
      </c>
      <c r="D118" s="47" t="s">
        <v>3</v>
      </c>
      <c r="E118" s="48">
        <v>213194226092</v>
      </c>
      <c r="F118" s="48">
        <v>5.46</v>
      </c>
      <c r="G118" s="48">
        <v>525880920</v>
      </c>
      <c r="H118" s="48">
        <f t="shared" si="2"/>
        <v>39046561555.311356</v>
      </c>
      <c r="I118" s="48">
        <f t="shared" si="3"/>
        <v>74.249816014072834</v>
      </c>
      <c r="AN118" s="2"/>
      <c r="AO118" s="2"/>
      <c r="AP118" s="2"/>
      <c r="AQ118" s="2"/>
    </row>
    <row r="119" spans="1:43" x14ac:dyDescent="0.3">
      <c r="A119" s="47" t="s">
        <v>288</v>
      </c>
      <c r="B119" s="47">
        <v>2014</v>
      </c>
      <c r="C119" s="47" t="s">
        <v>398</v>
      </c>
      <c r="D119" s="47" t="s">
        <v>3</v>
      </c>
      <c r="E119" s="48">
        <v>326207221920</v>
      </c>
      <c r="F119" s="48">
        <v>8.08</v>
      </c>
      <c r="G119" s="48">
        <v>612121159</v>
      </c>
      <c r="H119" s="48">
        <f t="shared" si="2"/>
        <v>40372180930.693069</v>
      </c>
      <c r="I119" s="48">
        <f t="shared" si="3"/>
        <v>65.954558729267958</v>
      </c>
      <c r="AN119" s="2"/>
      <c r="AO119" s="2"/>
      <c r="AP119" s="2"/>
      <c r="AQ119" s="2"/>
    </row>
    <row r="120" spans="1:43" x14ac:dyDescent="0.3">
      <c r="A120" s="47" t="s">
        <v>288</v>
      </c>
      <c r="B120" s="47">
        <v>2015</v>
      </c>
      <c r="C120" s="47" t="s">
        <v>398</v>
      </c>
      <c r="D120" s="47" t="s">
        <v>3</v>
      </c>
      <c r="E120" s="48">
        <v>486519553993</v>
      </c>
      <c r="F120" s="48">
        <v>9.23</v>
      </c>
      <c r="G120" s="48">
        <v>682082917</v>
      </c>
      <c r="H120" s="48">
        <f t="shared" si="2"/>
        <v>52710677572.372696</v>
      </c>
      <c r="I120" s="48">
        <f t="shared" si="3"/>
        <v>77.278988021294623</v>
      </c>
      <c r="AN120" s="2"/>
      <c r="AO120" s="2"/>
      <c r="AP120" s="2"/>
      <c r="AQ120" s="2"/>
    </row>
    <row r="121" spans="1:43" x14ac:dyDescent="0.3">
      <c r="A121" s="47" t="s">
        <v>288</v>
      </c>
      <c r="B121" s="47">
        <v>2010</v>
      </c>
      <c r="C121" s="47" t="s">
        <v>399</v>
      </c>
      <c r="D121" s="47" t="s">
        <v>3</v>
      </c>
      <c r="E121" s="48">
        <v>2196152896241</v>
      </c>
      <c r="F121" s="48">
        <v>3.9</v>
      </c>
      <c r="G121" s="48">
        <v>46161500</v>
      </c>
      <c r="H121" s="48">
        <f t="shared" si="2"/>
        <v>563116127241.2821</v>
      </c>
      <c r="I121" s="48">
        <f t="shared" si="3"/>
        <v>12198.826451507904</v>
      </c>
      <c r="AN121" s="2"/>
      <c r="AO121" s="2"/>
      <c r="AP121" s="2"/>
      <c r="AQ121" s="2"/>
    </row>
    <row r="122" spans="1:43" x14ac:dyDescent="0.3">
      <c r="A122" s="47" t="s">
        <v>288</v>
      </c>
      <c r="B122" s="47">
        <v>2011</v>
      </c>
      <c r="C122" s="47" t="s">
        <v>399</v>
      </c>
      <c r="D122" s="47" t="s">
        <v>3</v>
      </c>
      <c r="E122" s="48">
        <v>3062013039342</v>
      </c>
      <c r="F122" s="48">
        <v>4.1100000000000003</v>
      </c>
      <c r="G122" s="48">
        <v>71232731</v>
      </c>
      <c r="H122" s="48">
        <f t="shared" si="2"/>
        <v>745015338039.41602</v>
      </c>
      <c r="I122" s="48">
        <f t="shared" si="3"/>
        <v>10458.89056309544</v>
      </c>
      <c r="AN122" s="2"/>
      <c r="AO122" s="2"/>
      <c r="AP122" s="2"/>
      <c r="AQ122" s="2"/>
    </row>
    <row r="123" spans="1:43" x14ac:dyDescent="0.3">
      <c r="A123" s="47" t="s">
        <v>288</v>
      </c>
      <c r="B123" s="47">
        <v>2012</v>
      </c>
      <c r="C123" s="47" t="s">
        <v>399</v>
      </c>
      <c r="D123" s="47" t="s">
        <v>3</v>
      </c>
      <c r="E123" s="48">
        <v>3981472375833</v>
      </c>
      <c r="F123" s="48">
        <v>4.54</v>
      </c>
      <c r="G123" s="48">
        <v>88391175</v>
      </c>
      <c r="H123" s="48">
        <f t="shared" si="2"/>
        <v>876976294236.34363</v>
      </c>
      <c r="I123" s="48">
        <f t="shared" si="3"/>
        <v>9921.5367850505845</v>
      </c>
      <c r="AN123" s="2"/>
      <c r="AO123" s="2"/>
      <c r="AP123" s="2"/>
      <c r="AQ123" s="2"/>
    </row>
    <row r="124" spans="1:43" x14ac:dyDescent="0.3">
      <c r="A124" s="47" t="s">
        <v>288</v>
      </c>
      <c r="B124" s="47">
        <v>2013</v>
      </c>
      <c r="C124" s="47" t="s">
        <v>399</v>
      </c>
      <c r="D124" s="47" t="s">
        <v>3</v>
      </c>
      <c r="E124" s="48">
        <v>5406163332779</v>
      </c>
      <c r="F124" s="48">
        <v>5.46</v>
      </c>
      <c r="G124" s="48">
        <v>101447955</v>
      </c>
      <c r="H124" s="48">
        <f t="shared" si="2"/>
        <v>990139804538.27844</v>
      </c>
      <c r="I124" s="48">
        <f t="shared" si="3"/>
        <v>9760.0765292733449</v>
      </c>
      <c r="AN124" s="2"/>
      <c r="AO124" s="2"/>
      <c r="AP124" s="2"/>
      <c r="AQ124" s="2"/>
    </row>
    <row r="125" spans="1:43" x14ac:dyDescent="0.3">
      <c r="A125" s="47" t="s">
        <v>288</v>
      </c>
      <c r="B125" s="47">
        <v>2014</v>
      </c>
      <c r="C125" s="47" t="s">
        <v>399</v>
      </c>
      <c r="D125" s="47" t="s">
        <v>3</v>
      </c>
      <c r="E125" s="48">
        <v>7762673077719</v>
      </c>
      <c r="F125" s="48">
        <v>8.08</v>
      </c>
      <c r="G125" s="48">
        <v>122862736</v>
      </c>
      <c r="H125" s="48">
        <f t="shared" si="2"/>
        <v>960726866054.33167</v>
      </c>
      <c r="I125" s="48">
        <f t="shared" si="3"/>
        <v>7819.5138520627743</v>
      </c>
      <c r="AN125" s="2"/>
      <c r="AO125" s="2"/>
      <c r="AP125" s="2"/>
      <c r="AQ125" s="2"/>
    </row>
    <row r="126" spans="1:43" x14ac:dyDescent="0.3">
      <c r="A126" s="47" t="s">
        <v>288</v>
      </c>
      <c r="B126" s="47">
        <v>2015</v>
      </c>
      <c r="C126" s="47" t="s">
        <v>399</v>
      </c>
      <c r="D126" s="47" t="s">
        <v>3</v>
      </c>
      <c r="E126" s="48">
        <v>10545990274717</v>
      </c>
      <c r="F126" s="48">
        <v>9.23</v>
      </c>
      <c r="G126" s="48">
        <v>142542411</v>
      </c>
      <c r="H126" s="48">
        <f t="shared" si="2"/>
        <v>1142577494552.2209</v>
      </c>
      <c r="I126" s="48">
        <f t="shared" si="3"/>
        <v>8015.7020393896728</v>
      </c>
      <c r="AN126" s="2"/>
      <c r="AO126" s="2"/>
      <c r="AP126" s="2"/>
      <c r="AQ126" s="2"/>
    </row>
    <row r="127" spans="1:43" x14ac:dyDescent="0.3">
      <c r="A127" s="47" t="s">
        <v>288</v>
      </c>
      <c r="B127" s="47">
        <v>2012</v>
      </c>
      <c r="C127" s="47" t="s">
        <v>400</v>
      </c>
      <c r="D127" s="47" t="s">
        <v>3</v>
      </c>
      <c r="E127" s="48">
        <v>16667708891</v>
      </c>
      <c r="F127" s="48">
        <v>4.54</v>
      </c>
      <c r="G127" s="48">
        <v>6528839</v>
      </c>
      <c r="H127" s="48">
        <f t="shared" si="2"/>
        <v>3671301517.8414097</v>
      </c>
      <c r="I127" s="48">
        <f t="shared" si="3"/>
        <v>562.32073081315218</v>
      </c>
      <c r="AN127" s="2"/>
      <c r="AO127" s="2"/>
      <c r="AP127" s="2"/>
      <c r="AQ127" s="2"/>
    </row>
    <row r="128" spans="1:43" x14ac:dyDescent="0.3">
      <c r="A128" s="47" t="s">
        <v>288</v>
      </c>
      <c r="B128" s="47">
        <v>2013</v>
      </c>
      <c r="C128" s="47" t="s">
        <v>400</v>
      </c>
      <c r="D128" s="47" t="s">
        <v>3</v>
      </c>
      <c r="E128" s="48">
        <v>23692722486</v>
      </c>
      <c r="F128" s="48">
        <v>5.46</v>
      </c>
      <c r="G128" s="48">
        <v>7874694</v>
      </c>
      <c r="H128" s="48">
        <f t="shared" si="2"/>
        <v>4339326462.6373625</v>
      </c>
      <c r="I128" s="48">
        <f t="shared" si="3"/>
        <v>551.04699466891827</v>
      </c>
      <c r="AN128" s="2"/>
      <c r="AO128" s="2"/>
      <c r="AP128" s="2"/>
      <c r="AQ128" s="2"/>
    </row>
    <row r="129" spans="1:67" x14ac:dyDescent="0.3">
      <c r="A129" s="47" t="s">
        <v>288</v>
      </c>
      <c r="B129" s="47">
        <v>2014</v>
      </c>
      <c r="C129" s="47" t="s">
        <v>400</v>
      </c>
      <c r="D129" s="47" t="s">
        <v>3</v>
      </c>
      <c r="E129" s="48">
        <v>32247925893</v>
      </c>
      <c r="F129" s="48">
        <v>8.08</v>
      </c>
      <c r="G129" s="48">
        <v>8909112</v>
      </c>
      <c r="H129" s="48">
        <f t="shared" si="2"/>
        <v>3991079937.2524753</v>
      </c>
      <c r="I129" s="48">
        <f t="shared" si="3"/>
        <v>447.97729978615996</v>
      </c>
      <c r="AN129" s="2"/>
      <c r="AO129" s="2"/>
      <c r="AP129" s="2"/>
      <c r="AQ129" s="2"/>
    </row>
    <row r="130" spans="1:67" x14ac:dyDescent="0.3">
      <c r="A130" s="47" t="s">
        <v>288</v>
      </c>
      <c r="B130" s="47">
        <v>2015</v>
      </c>
      <c r="C130" s="47" t="s">
        <v>400</v>
      </c>
      <c r="D130" s="47" t="s">
        <v>3</v>
      </c>
      <c r="E130" s="48">
        <v>54018890043</v>
      </c>
      <c r="F130" s="48">
        <v>9.23</v>
      </c>
      <c r="G130" s="48">
        <v>11732601</v>
      </c>
      <c r="H130" s="48">
        <f t="shared" ref="H130:H166" si="4">E130/F130</f>
        <v>5852534132.5027084</v>
      </c>
      <c r="I130" s="48">
        <f t="shared" ref="I130:I166" si="5">H130/G130</f>
        <v>498.82665680889585</v>
      </c>
      <c r="AN130" s="2"/>
      <c r="AO130" s="2"/>
      <c r="AP130" s="2"/>
      <c r="AQ130" s="2"/>
    </row>
    <row r="131" spans="1:67" x14ac:dyDescent="0.3">
      <c r="A131" s="47" t="s">
        <v>288</v>
      </c>
      <c r="B131" s="47">
        <v>2012</v>
      </c>
      <c r="C131" s="47" t="s">
        <v>401</v>
      </c>
      <c r="D131" s="47" t="s">
        <v>3</v>
      </c>
      <c r="E131" s="48">
        <v>3678728414421</v>
      </c>
      <c r="F131" s="48">
        <v>4.54</v>
      </c>
      <c r="G131" s="48">
        <v>49135545</v>
      </c>
      <c r="H131" s="48">
        <f t="shared" si="4"/>
        <v>810292602295.37439</v>
      </c>
      <c r="I131" s="48">
        <f t="shared" si="5"/>
        <v>16490.966006286781</v>
      </c>
      <c r="AN131" s="2"/>
      <c r="AO131" s="2"/>
      <c r="AP131" s="2"/>
      <c r="AQ131" s="2"/>
    </row>
    <row r="132" spans="1:67" x14ac:dyDescent="0.3">
      <c r="A132" s="47" t="s">
        <v>288</v>
      </c>
      <c r="B132" s="47">
        <v>2013</v>
      </c>
      <c r="C132" s="47" t="s">
        <v>401</v>
      </c>
      <c r="D132" s="47" t="s">
        <v>3</v>
      </c>
      <c r="E132" s="48">
        <v>5006155228072</v>
      </c>
      <c r="F132" s="48">
        <v>5.46</v>
      </c>
      <c r="G132" s="48">
        <v>60557168</v>
      </c>
      <c r="H132" s="48">
        <f t="shared" si="4"/>
        <v>916878246899.63367</v>
      </c>
      <c r="I132" s="48">
        <f t="shared" si="5"/>
        <v>15140.705504914524</v>
      </c>
      <c r="AN132" s="2"/>
      <c r="AO132" s="2"/>
      <c r="AP132" s="2"/>
      <c r="AQ132" s="2"/>
    </row>
    <row r="133" spans="1:67" x14ac:dyDescent="0.3">
      <c r="A133" s="47" t="s">
        <v>288</v>
      </c>
      <c r="B133" s="47">
        <v>2014</v>
      </c>
      <c r="C133" s="47" t="s">
        <v>401</v>
      </c>
      <c r="D133" s="47" t="s">
        <v>3</v>
      </c>
      <c r="E133" s="48">
        <v>7215904670712</v>
      </c>
      <c r="F133" s="48">
        <v>8.08</v>
      </c>
      <c r="G133" s="48">
        <v>72764121</v>
      </c>
      <c r="H133" s="48">
        <f t="shared" si="4"/>
        <v>893057508751.48511</v>
      </c>
      <c r="I133" s="48">
        <f t="shared" si="5"/>
        <v>12273.322297832541</v>
      </c>
      <c r="AN133" s="2"/>
      <c r="AO133" s="2"/>
      <c r="AP133" s="2"/>
      <c r="AQ133" s="2"/>
    </row>
    <row r="134" spans="1:67" x14ac:dyDescent="0.3">
      <c r="A134" s="47" t="s">
        <v>288</v>
      </c>
      <c r="B134" s="47">
        <v>2015</v>
      </c>
      <c r="C134" s="47" t="s">
        <v>401</v>
      </c>
      <c r="D134" s="47" t="s">
        <v>3</v>
      </c>
      <c r="E134" s="48">
        <v>9831628081024</v>
      </c>
      <c r="F134" s="48">
        <v>9.23</v>
      </c>
      <c r="G134" s="48">
        <v>87147947</v>
      </c>
      <c r="H134" s="48">
        <f t="shared" si="4"/>
        <v>1065181807261.5385</v>
      </c>
      <c r="I134" s="48">
        <f t="shared" si="5"/>
        <v>12222.683883322443</v>
      </c>
      <c r="AN134" s="2"/>
      <c r="AO134" s="2"/>
      <c r="AP134" s="2"/>
      <c r="AQ134" s="2"/>
    </row>
    <row r="135" spans="1:67" x14ac:dyDescent="0.3">
      <c r="A135" s="47" t="s">
        <v>288</v>
      </c>
      <c r="B135" s="47">
        <v>2012</v>
      </c>
      <c r="C135" s="47" t="s">
        <v>402</v>
      </c>
      <c r="D135" s="47" t="s">
        <v>3</v>
      </c>
      <c r="E135" s="48">
        <v>286076252521</v>
      </c>
      <c r="F135" s="48">
        <v>4.54</v>
      </c>
      <c r="G135" s="48">
        <v>32726791</v>
      </c>
      <c r="H135" s="48">
        <f t="shared" si="4"/>
        <v>63012390423.127754</v>
      </c>
      <c r="I135" s="48">
        <f t="shared" si="5"/>
        <v>1925.4069371826818</v>
      </c>
      <c r="AN135" s="2"/>
      <c r="AO135" s="2"/>
      <c r="AP135" s="2"/>
      <c r="AQ135" s="2"/>
    </row>
    <row r="136" spans="1:67" x14ac:dyDescent="0.3">
      <c r="A136" s="47" t="s">
        <v>288</v>
      </c>
      <c r="B136" s="47">
        <v>2013</v>
      </c>
      <c r="C136" s="47" t="s">
        <v>402</v>
      </c>
      <c r="D136" s="47" t="s">
        <v>3</v>
      </c>
      <c r="E136" s="48">
        <v>376315382221</v>
      </c>
      <c r="F136" s="48">
        <v>5.46</v>
      </c>
      <c r="G136" s="48">
        <v>33016093</v>
      </c>
      <c r="H136" s="48">
        <f t="shared" si="4"/>
        <v>68922231176.007324</v>
      </c>
      <c r="I136" s="48">
        <f t="shared" si="5"/>
        <v>2087.5344389176312</v>
      </c>
      <c r="AN136" s="2"/>
      <c r="AO136" s="2"/>
      <c r="AP136" s="2"/>
      <c r="AQ136" s="2"/>
    </row>
    <row r="137" spans="1:67" x14ac:dyDescent="0.3">
      <c r="A137" s="47" t="s">
        <v>288</v>
      </c>
      <c r="B137" s="47">
        <v>2014</v>
      </c>
      <c r="C137" s="47" t="s">
        <v>402</v>
      </c>
      <c r="D137" s="47" t="s">
        <v>3</v>
      </c>
      <c r="E137" s="48">
        <v>514520481115</v>
      </c>
      <c r="F137" s="48">
        <v>8.08</v>
      </c>
      <c r="G137" s="48">
        <v>41189503</v>
      </c>
      <c r="H137" s="48">
        <f t="shared" si="4"/>
        <v>63678277365.717819</v>
      </c>
      <c r="I137" s="48">
        <f t="shared" si="5"/>
        <v>1545.9831444365284</v>
      </c>
      <c r="AN137" s="2"/>
      <c r="AO137" s="2"/>
      <c r="AP137" s="2"/>
      <c r="AQ137" s="2"/>
    </row>
    <row r="138" spans="1:67" x14ac:dyDescent="0.3">
      <c r="A138" s="47" t="s">
        <v>288</v>
      </c>
      <c r="B138" s="47">
        <v>2015</v>
      </c>
      <c r="C138" s="47" t="s">
        <v>402</v>
      </c>
      <c r="D138" s="47" t="s">
        <v>3</v>
      </c>
      <c r="E138" s="48">
        <v>660343303649</v>
      </c>
      <c r="F138" s="48">
        <v>9.23</v>
      </c>
      <c r="G138" s="48">
        <v>43661863</v>
      </c>
      <c r="H138" s="48">
        <f t="shared" si="4"/>
        <v>71543153158.071503</v>
      </c>
      <c r="I138" s="48">
        <f t="shared" si="5"/>
        <v>1638.5730759603982</v>
      </c>
      <c r="AN138" s="2"/>
      <c r="AO138" s="2"/>
      <c r="AP138" s="2"/>
      <c r="AQ138" s="2"/>
    </row>
    <row r="139" spans="1:67" x14ac:dyDescent="0.3">
      <c r="A139" s="47" t="s">
        <v>288</v>
      </c>
      <c r="B139" s="47">
        <v>2010</v>
      </c>
      <c r="C139" s="47" t="s">
        <v>403</v>
      </c>
      <c r="D139" s="47" t="s">
        <v>3</v>
      </c>
      <c r="E139" s="48">
        <v>44478603344</v>
      </c>
      <c r="F139" s="48">
        <v>3.9</v>
      </c>
      <c r="G139" s="48">
        <v>312857658</v>
      </c>
      <c r="H139" s="48">
        <f t="shared" si="4"/>
        <v>11404770088.205128</v>
      </c>
      <c r="I139" s="48">
        <f t="shared" si="5"/>
        <v>36.453542998155179</v>
      </c>
      <c r="AN139" s="2"/>
      <c r="AO139" s="2"/>
      <c r="AP139" s="2"/>
      <c r="AQ139" s="2"/>
    </row>
    <row r="140" spans="1:67" x14ac:dyDescent="0.3">
      <c r="A140" s="47" t="s">
        <v>288</v>
      </c>
      <c r="B140" s="47">
        <v>2011</v>
      </c>
      <c r="C140" s="47" t="s">
        <v>403</v>
      </c>
      <c r="D140" s="47" t="s">
        <v>3</v>
      </c>
      <c r="E140" s="48">
        <v>64130250641</v>
      </c>
      <c r="F140" s="48">
        <v>4.1100000000000003</v>
      </c>
      <c r="G140" s="48">
        <v>378442588</v>
      </c>
      <c r="H140" s="48">
        <f t="shared" si="4"/>
        <v>15603467309.245741</v>
      </c>
      <c r="I140" s="48">
        <f t="shared" si="5"/>
        <v>41.230738304870016</v>
      </c>
      <c r="AN140" s="2"/>
      <c r="AO140" s="2"/>
      <c r="AP140" s="2"/>
      <c r="AQ140" s="2"/>
    </row>
    <row r="141" spans="1:67" x14ac:dyDescent="0.3">
      <c r="A141" s="47" t="s">
        <v>288</v>
      </c>
      <c r="B141" s="47">
        <v>2012</v>
      </c>
      <c r="C141" s="47" t="s">
        <v>403</v>
      </c>
      <c r="D141" s="47" t="s">
        <v>3</v>
      </c>
      <c r="E141" s="48">
        <v>84537161889</v>
      </c>
      <c r="F141" s="48">
        <v>4.54</v>
      </c>
      <c r="G141" s="48">
        <v>420625547</v>
      </c>
      <c r="H141" s="48">
        <f t="shared" si="4"/>
        <v>18620520239.86784</v>
      </c>
      <c r="I141" s="48">
        <f t="shared" si="5"/>
        <v>44.268638395061245</v>
      </c>
      <c r="AN141" s="2"/>
      <c r="AO141" s="2"/>
      <c r="AP141" s="2"/>
      <c r="AQ141" s="2"/>
      <c r="BO141" s="3"/>
    </row>
    <row r="142" spans="1:67" x14ac:dyDescent="0.3">
      <c r="A142" s="47" t="s">
        <v>288</v>
      </c>
      <c r="B142" s="47">
        <v>2013</v>
      </c>
      <c r="C142" s="47" t="s">
        <v>403</v>
      </c>
      <c r="D142" s="47" t="s">
        <v>3</v>
      </c>
      <c r="E142" s="48">
        <v>114322240865</v>
      </c>
      <c r="F142" s="48">
        <v>5.46</v>
      </c>
      <c r="G142" s="48">
        <v>470508893</v>
      </c>
      <c r="H142" s="48">
        <f t="shared" si="4"/>
        <v>20938139352.564102</v>
      </c>
      <c r="I142" s="48">
        <f t="shared" si="5"/>
        <v>44.501049106768107</v>
      </c>
      <c r="AN142" s="2"/>
      <c r="AO142" s="2"/>
      <c r="AP142" s="2"/>
      <c r="AQ142" s="2"/>
      <c r="BO142" s="5"/>
    </row>
    <row r="143" spans="1:67" x14ac:dyDescent="0.3">
      <c r="A143" s="47" t="s">
        <v>288</v>
      </c>
      <c r="B143" s="47">
        <v>2014</v>
      </c>
      <c r="C143" s="47" t="s">
        <v>403</v>
      </c>
      <c r="D143" s="47" t="s">
        <v>3</v>
      </c>
      <c r="E143" s="48">
        <v>163292506742</v>
      </c>
      <c r="F143" s="48">
        <v>8.08</v>
      </c>
      <c r="G143" s="48">
        <v>515806525</v>
      </c>
      <c r="H143" s="48">
        <f t="shared" si="4"/>
        <v>20209468656.188118</v>
      </c>
      <c r="I143" s="48">
        <f t="shared" si="5"/>
        <v>39.180327655196137</v>
      </c>
      <c r="AN143" s="2"/>
      <c r="AO143" s="2"/>
      <c r="AP143" s="2"/>
      <c r="AQ143" s="2"/>
      <c r="BO143" s="5"/>
    </row>
    <row r="144" spans="1:67" x14ac:dyDescent="0.3">
      <c r="A144" s="47" t="s">
        <v>288</v>
      </c>
      <c r="B144" s="47">
        <v>2015</v>
      </c>
      <c r="C144" s="47" t="s">
        <v>403</v>
      </c>
      <c r="D144" s="47" t="s">
        <v>3</v>
      </c>
      <c r="E144" s="48">
        <v>232632767408</v>
      </c>
      <c r="F144" s="48">
        <v>9.23</v>
      </c>
      <c r="G144" s="48">
        <v>587263891</v>
      </c>
      <c r="H144" s="48">
        <f t="shared" si="4"/>
        <v>25203983467.822319</v>
      </c>
      <c r="I144" s="48">
        <f t="shared" si="5"/>
        <v>42.917645464128015</v>
      </c>
      <c r="AN144" s="2"/>
      <c r="AO144" s="2"/>
      <c r="AP144" s="2"/>
      <c r="AQ144" s="2"/>
      <c r="BO144" s="5"/>
    </row>
    <row r="145" spans="1:67" x14ac:dyDescent="0.3">
      <c r="A145" s="47" t="s">
        <v>288</v>
      </c>
      <c r="B145" s="47">
        <v>2010</v>
      </c>
      <c r="C145" s="47" t="s">
        <v>412</v>
      </c>
      <c r="D145" s="47" t="s">
        <v>3</v>
      </c>
      <c r="E145" s="48">
        <v>42539972948</v>
      </c>
      <c r="F145" s="48">
        <v>3.9</v>
      </c>
      <c r="G145" s="48">
        <v>307873794</v>
      </c>
      <c r="H145" s="48">
        <f t="shared" si="4"/>
        <v>10907685371.282051</v>
      </c>
      <c r="I145" s="48">
        <f t="shared" si="5"/>
        <v>35.429080304516113</v>
      </c>
      <c r="AN145" s="2"/>
      <c r="AO145" s="2"/>
      <c r="AP145" s="2"/>
      <c r="AQ145" s="2"/>
      <c r="BO145" s="6"/>
    </row>
    <row r="146" spans="1:67" x14ac:dyDescent="0.3">
      <c r="A146" s="47" t="s">
        <v>288</v>
      </c>
      <c r="B146" s="47">
        <v>2011</v>
      </c>
      <c r="C146" s="47" t="s">
        <v>412</v>
      </c>
      <c r="D146" s="47" t="s">
        <v>3</v>
      </c>
      <c r="E146" s="48">
        <v>61444205021</v>
      </c>
      <c r="F146" s="48">
        <v>4.1100000000000003</v>
      </c>
      <c r="G146" s="48">
        <v>372598034</v>
      </c>
      <c r="H146" s="48">
        <f t="shared" si="4"/>
        <v>14949928228.95377</v>
      </c>
      <c r="I146" s="48">
        <f t="shared" si="5"/>
        <v>40.1234758768313</v>
      </c>
      <c r="AN146" s="2"/>
      <c r="AO146" s="2"/>
      <c r="AP146" s="2"/>
      <c r="AQ146" s="2"/>
      <c r="BO146" s="5"/>
    </row>
    <row r="147" spans="1:67" x14ac:dyDescent="0.3">
      <c r="A147" s="47" t="s">
        <v>288</v>
      </c>
      <c r="B147" s="47">
        <v>2012</v>
      </c>
      <c r="C147" s="47" t="s">
        <v>412</v>
      </c>
      <c r="D147" s="47" t="s">
        <v>3</v>
      </c>
      <c r="E147" s="48">
        <v>80796809137</v>
      </c>
      <c r="F147" s="48">
        <v>4.54</v>
      </c>
      <c r="G147" s="48">
        <v>413815716</v>
      </c>
      <c r="H147" s="48">
        <f t="shared" si="4"/>
        <v>17796653994.933922</v>
      </c>
      <c r="I147" s="48">
        <f t="shared" si="5"/>
        <v>43.006230326288339</v>
      </c>
      <c r="AN147" s="2"/>
      <c r="AO147" s="2"/>
      <c r="AP147" s="2"/>
      <c r="AQ147" s="2"/>
      <c r="BO147" s="5"/>
    </row>
    <row r="148" spans="1:67" x14ac:dyDescent="0.3">
      <c r="A148" s="47" t="s">
        <v>288</v>
      </c>
      <c r="B148" s="47">
        <v>2013</v>
      </c>
      <c r="C148" s="47" t="s">
        <v>412</v>
      </c>
      <c r="D148" s="47" t="s">
        <v>3</v>
      </c>
      <c r="E148" s="48">
        <v>108840532266</v>
      </c>
      <c r="F148" s="48">
        <v>5.46</v>
      </c>
      <c r="G148" s="48">
        <v>462395707</v>
      </c>
      <c r="H148" s="48">
        <f t="shared" si="4"/>
        <v>19934163418.68132</v>
      </c>
      <c r="I148" s="48">
        <f t="shared" si="5"/>
        <v>43.110615252060114</v>
      </c>
      <c r="AL148" s="10"/>
      <c r="AM148" s="10"/>
      <c r="AN148" s="10"/>
      <c r="AO148" s="10"/>
      <c r="AP148" s="10"/>
      <c r="AQ148" s="10"/>
      <c r="BO148" s="5"/>
    </row>
    <row r="149" spans="1:67" x14ac:dyDescent="0.3">
      <c r="A149" s="47" t="s">
        <v>288</v>
      </c>
      <c r="B149" s="47">
        <v>2014</v>
      </c>
      <c r="C149" s="47" t="s">
        <v>412</v>
      </c>
      <c r="D149" s="47" t="s">
        <v>3</v>
      </c>
      <c r="E149" s="48">
        <v>155211529960</v>
      </c>
      <c r="F149" s="48">
        <v>8.08</v>
      </c>
      <c r="G149" s="48">
        <v>506666265</v>
      </c>
      <c r="H149" s="48">
        <f t="shared" si="4"/>
        <v>19209347767.326733</v>
      </c>
      <c r="I149" s="48">
        <f t="shared" si="5"/>
        <v>37.913216439082902</v>
      </c>
      <c r="AL149" s="10"/>
      <c r="AM149" s="10"/>
      <c r="AN149" s="10"/>
      <c r="AO149" s="10"/>
      <c r="AP149" s="10"/>
      <c r="AQ149" s="10"/>
      <c r="BO149" s="5"/>
    </row>
    <row r="150" spans="1:67" x14ac:dyDescent="0.3">
      <c r="A150" s="47" t="s">
        <v>288</v>
      </c>
      <c r="B150" s="47">
        <v>2015</v>
      </c>
      <c r="C150" s="47" t="s">
        <v>412</v>
      </c>
      <c r="D150" s="47" t="s">
        <v>3</v>
      </c>
      <c r="E150" s="48">
        <v>221045581729</v>
      </c>
      <c r="F150" s="48">
        <v>9.23</v>
      </c>
      <c r="G150" s="48">
        <v>577514325</v>
      </c>
      <c r="H150" s="48">
        <f t="shared" si="4"/>
        <v>23948600404.008667</v>
      </c>
      <c r="I150" s="48">
        <f t="shared" si="5"/>
        <v>41.46840929704846</v>
      </c>
      <c r="AL150" s="10"/>
      <c r="AM150" s="10"/>
      <c r="AN150" s="10"/>
      <c r="AO150" s="10"/>
      <c r="AP150" s="10"/>
      <c r="AQ150" s="10"/>
      <c r="BO150" s="5"/>
    </row>
    <row r="151" spans="1:67" x14ac:dyDescent="0.3">
      <c r="A151" s="47" t="s">
        <v>288</v>
      </c>
      <c r="B151" s="47">
        <v>2010</v>
      </c>
      <c r="C151" s="47" t="s">
        <v>404</v>
      </c>
      <c r="D151" s="47" t="s">
        <v>3</v>
      </c>
      <c r="E151" s="48">
        <v>51283806228</v>
      </c>
      <c r="F151" s="48">
        <v>3.9</v>
      </c>
      <c r="G151" s="48">
        <v>41328369</v>
      </c>
      <c r="H151" s="48">
        <f t="shared" si="4"/>
        <v>13149693904.615385</v>
      </c>
      <c r="I151" s="48">
        <f t="shared" si="5"/>
        <v>318.17597023040963</v>
      </c>
      <c r="AL151" s="10"/>
      <c r="AM151" s="10"/>
      <c r="AN151" s="10"/>
      <c r="AO151" s="10"/>
      <c r="AP151" s="10"/>
      <c r="AQ151" s="10"/>
      <c r="BO151" s="5"/>
    </row>
    <row r="152" spans="1:67" x14ac:dyDescent="0.3">
      <c r="A152" s="47" t="s">
        <v>288</v>
      </c>
      <c r="B152" s="47">
        <v>2011</v>
      </c>
      <c r="C152" s="47" t="s">
        <v>404</v>
      </c>
      <c r="D152" s="47" t="s">
        <v>3</v>
      </c>
      <c r="E152" s="48">
        <v>67004247687</v>
      </c>
      <c r="F152" s="48">
        <v>4.1100000000000003</v>
      </c>
      <c r="G152" s="48">
        <v>42339153</v>
      </c>
      <c r="H152" s="48">
        <f t="shared" si="4"/>
        <v>16302736663.503649</v>
      </c>
      <c r="I152" s="48">
        <f t="shared" si="5"/>
        <v>385.05108176121638</v>
      </c>
      <c r="AL152" s="10"/>
      <c r="AM152" s="10"/>
      <c r="AN152" s="10"/>
      <c r="AO152" s="10"/>
      <c r="AP152" s="10"/>
      <c r="AQ152" s="10"/>
      <c r="BO152" s="5"/>
    </row>
    <row r="153" spans="1:67" x14ac:dyDescent="0.3">
      <c r="A153" s="47" t="s">
        <v>288</v>
      </c>
      <c r="B153" s="47">
        <v>2012</v>
      </c>
      <c r="C153" s="47" t="s">
        <v>404</v>
      </c>
      <c r="D153" s="47" t="s">
        <v>3</v>
      </c>
      <c r="E153" s="48">
        <v>100644763042</v>
      </c>
      <c r="F153" s="48">
        <v>4.54</v>
      </c>
      <c r="G153" s="48">
        <v>46847340</v>
      </c>
      <c r="H153" s="48">
        <f t="shared" si="4"/>
        <v>22168450009.251102</v>
      </c>
      <c r="I153" s="48">
        <f t="shared" si="5"/>
        <v>473.20616302336703</v>
      </c>
      <c r="AL153" s="10"/>
      <c r="AM153" s="10"/>
      <c r="AN153" s="10"/>
      <c r="AO153" s="10"/>
      <c r="AP153" s="10"/>
      <c r="AQ153" s="10"/>
      <c r="BO153" s="5"/>
    </row>
    <row r="154" spans="1:67" x14ac:dyDescent="0.3">
      <c r="A154" s="47" t="s">
        <v>288</v>
      </c>
      <c r="B154" s="47">
        <v>2013</v>
      </c>
      <c r="C154" s="47" t="s">
        <v>404</v>
      </c>
      <c r="D154" s="47" t="s">
        <v>3</v>
      </c>
      <c r="E154" s="48">
        <v>85488239032</v>
      </c>
      <c r="F154" s="48">
        <v>5.46</v>
      </c>
      <c r="G154" s="48">
        <v>50873330</v>
      </c>
      <c r="H154" s="48">
        <f t="shared" si="4"/>
        <v>15657186635.897436</v>
      </c>
      <c r="I154" s="48">
        <f t="shared" si="5"/>
        <v>307.76807093023859</v>
      </c>
      <c r="AL154" s="10"/>
      <c r="AM154" s="10"/>
      <c r="AN154" s="10"/>
      <c r="AO154" s="10"/>
      <c r="AP154" s="10"/>
      <c r="AQ154" s="10"/>
      <c r="BO154" s="5"/>
    </row>
    <row r="155" spans="1:67" x14ac:dyDescent="0.3">
      <c r="A155" s="47" t="s">
        <v>288</v>
      </c>
      <c r="B155" s="47">
        <v>2014</v>
      </c>
      <c r="C155" s="47" t="s">
        <v>404</v>
      </c>
      <c r="D155" s="47" t="s">
        <v>3</v>
      </c>
      <c r="E155" s="48">
        <v>83995924071</v>
      </c>
      <c r="F155" s="48">
        <v>8.08</v>
      </c>
      <c r="G155" s="48">
        <v>56123997</v>
      </c>
      <c r="H155" s="48">
        <f t="shared" si="4"/>
        <v>10395535157.301981</v>
      </c>
      <c r="I155" s="48">
        <f t="shared" si="5"/>
        <v>185.22442650159041</v>
      </c>
      <c r="AL155" s="10"/>
      <c r="AM155" s="10"/>
      <c r="AN155" s="10"/>
      <c r="AO155" s="10"/>
      <c r="AP155" s="10"/>
      <c r="AQ155" s="10"/>
      <c r="BO155" s="5"/>
    </row>
    <row r="156" spans="1:67" x14ac:dyDescent="0.3">
      <c r="A156" s="47" t="s">
        <v>288</v>
      </c>
      <c r="B156" s="47">
        <v>2015</v>
      </c>
      <c r="C156" s="47" t="s">
        <v>404</v>
      </c>
      <c r="D156" s="47" t="s">
        <v>3</v>
      </c>
      <c r="E156" s="48">
        <v>127834261730</v>
      </c>
      <c r="F156" s="48">
        <v>9.23</v>
      </c>
      <c r="G156" s="48">
        <v>63306133</v>
      </c>
      <c r="H156" s="48">
        <f t="shared" si="4"/>
        <v>13849865842.903574</v>
      </c>
      <c r="I156" s="48">
        <f t="shared" si="5"/>
        <v>218.77605196487951</v>
      </c>
      <c r="AL156" s="10"/>
      <c r="AM156" s="10"/>
      <c r="AN156" s="10"/>
      <c r="AO156" s="10"/>
      <c r="AP156" s="10"/>
      <c r="AQ156" s="10"/>
      <c r="BO156" s="5"/>
    </row>
    <row r="157" spans="1:67" x14ac:dyDescent="0.3">
      <c r="A157" s="47" t="s">
        <v>288</v>
      </c>
      <c r="B157" s="47">
        <v>2011</v>
      </c>
      <c r="C157" s="47" t="s">
        <v>406</v>
      </c>
      <c r="D157" s="47" t="s">
        <v>3</v>
      </c>
      <c r="E157" s="48">
        <v>695510000</v>
      </c>
      <c r="F157" s="48">
        <v>4.1100000000000003</v>
      </c>
      <c r="G157" s="48">
        <v>563760000</v>
      </c>
      <c r="H157" s="48">
        <f t="shared" si="4"/>
        <v>169223844.28223842</v>
      </c>
      <c r="I157" s="48">
        <f t="shared" si="5"/>
        <v>0.30017000901489715</v>
      </c>
      <c r="AL157" s="10"/>
      <c r="AM157" s="10"/>
      <c r="AN157" s="10"/>
      <c r="AO157" s="10"/>
      <c r="AP157" s="10"/>
      <c r="AQ157" s="10"/>
      <c r="BO157" s="5"/>
    </row>
    <row r="158" spans="1:67" x14ac:dyDescent="0.3">
      <c r="A158" s="47" t="s">
        <v>288</v>
      </c>
      <c r="B158" s="47">
        <v>2012</v>
      </c>
      <c r="C158" s="47" t="s">
        <v>406</v>
      </c>
      <c r="D158" s="47" t="s">
        <v>3</v>
      </c>
      <c r="E158" s="48">
        <v>4020230000</v>
      </c>
      <c r="F158" s="48">
        <v>4.54</v>
      </c>
      <c r="G158" s="48">
        <v>2692760000</v>
      </c>
      <c r="H158" s="48">
        <f t="shared" si="4"/>
        <v>885513215.85903084</v>
      </c>
      <c r="I158" s="48">
        <f t="shared" si="5"/>
        <v>0.32884966200442328</v>
      </c>
      <c r="AL158" s="10"/>
      <c r="AM158" s="10"/>
      <c r="AN158" s="10"/>
      <c r="AO158" s="10"/>
      <c r="AP158" s="10"/>
      <c r="AQ158" s="10"/>
      <c r="BO158" s="5"/>
    </row>
    <row r="159" spans="1:67" x14ac:dyDescent="0.3">
      <c r="A159" s="47" t="s">
        <v>288</v>
      </c>
      <c r="B159" s="47">
        <v>2013</v>
      </c>
      <c r="C159" s="47" t="s">
        <v>406</v>
      </c>
      <c r="D159" s="47" t="s">
        <v>3</v>
      </c>
      <c r="E159" s="48">
        <v>7294162783</v>
      </c>
      <c r="F159" s="48">
        <v>5.46</v>
      </c>
      <c r="G159" s="48">
        <v>3795346642</v>
      </c>
      <c r="H159" s="48">
        <f t="shared" si="4"/>
        <v>1335927249.6336997</v>
      </c>
      <c r="I159" s="48">
        <f t="shared" si="5"/>
        <v>0.35199083921612967</v>
      </c>
      <c r="AL159" s="10"/>
      <c r="AM159" s="10"/>
      <c r="AN159" s="10"/>
      <c r="AO159" s="10"/>
      <c r="AP159" s="10"/>
      <c r="AQ159" s="10"/>
      <c r="BO159" s="5"/>
    </row>
    <row r="160" spans="1:67" x14ac:dyDescent="0.3">
      <c r="A160" s="47" t="s">
        <v>288</v>
      </c>
      <c r="B160" s="47">
        <v>2014</v>
      </c>
      <c r="C160" s="47" t="s">
        <v>406</v>
      </c>
      <c r="D160" s="47" t="s">
        <v>3</v>
      </c>
      <c r="E160" s="48">
        <v>11590749813</v>
      </c>
      <c r="F160" s="48">
        <v>8.08</v>
      </c>
      <c r="G160" s="48">
        <v>3742165266</v>
      </c>
      <c r="H160" s="48">
        <f t="shared" si="4"/>
        <v>1434498739.2326732</v>
      </c>
      <c r="I160" s="48">
        <f t="shared" si="5"/>
        <v>0.3833338821954298</v>
      </c>
      <c r="AL160" s="10"/>
      <c r="AM160" s="10"/>
      <c r="AN160" s="10"/>
      <c r="AO160" s="10"/>
      <c r="AP160" s="10"/>
      <c r="AQ160" s="10"/>
      <c r="BO160" s="5"/>
    </row>
    <row r="161" spans="1:67" x14ac:dyDescent="0.3">
      <c r="A161" s="47" t="s">
        <v>288</v>
      </c>
      <c r="B161" s="47">
        <v>2015</v>
      </c>
      <c r="C161" s="47" t="s">
        <v>406</v>
      </c>
      <c r="D161" s="47" t="s">
        <v>3</v>
      </c>
      <c r="E161" s="48">
        <v>13143602009</v>
      </c>
      <c r="F161" s="48">
        <v>9.23</v>
      </c>
      <c r="G161" s="48">
        <v>4049488745</v>
      </c>
      <c r="H161" s="48">
        <f t="shared" si="4"/>
        <v>1424008885.048754</v>
      </c>
      <c r="I161" s="48">
        <f t="shared" si="5"/>
        <v>0.3516515231230144</v>
      </c>
      <c r="AL161" s="10"/>
      <c r="AM161" s="10"/>
      <c r="AN161" s="10"/>
      <c r="AO161" s="10"/>
      <c r="AP161" s="10"/>
      <c r="AQ161" s="10"/>
      <c r="BO161" s="5"/>
    </row>
    <row r="162" spans="1:67" x14ac:dyDescent="0.3">
      <c r="A162" s="47" t="s">
        <v>288</v>
      </c>
      <c r="B162" s="47">
        <v>2011</v>
      </c>
      <c r="C162" s="47" t="s">
        <v>407</v>
      </c>
      <c r="D162" s="47" t="s">
        <v>3</v>
      </c>
      <c r="E162" s="48">
        <v>695510000</v>
      </c>
      <c r="F162" s="48">
        <v>4.1100000000000003</v>
      </c>
      <c r="G162" s="48">
        <v>563760000</v>
      </c>
      <c r="H162" s="48">
        <f t="shared" si="4"/>
        <v>169223844.28223842</v>
      </c>
      <c r="I162" s="48">
        <f t="shared" si="5"/>
        <v>0.30017000901489715</v>
      </c>
      <c r="AL162" s="10"/>
      <c r="AM162" s="10"/>
      <c r="AN162" s="10"/>
      <c r="AO162" s="10"/>
      <c r="AP162" s="10"/>
      <c r="AQ162" s="10"/>
      <c r="BO162" s="5"/>
    </row>
    <row r="163" spans="1:67" x14ac:dyDescent="0.3">
      <c r="A163" s="47" t="s">
        <v>288</v>
      </c>
      <c r="B163" s="47">
        <v>2012</v>
      </c>
      <c r="C163" s="47" t="s">
        <v>407</v>
      </c>
      <c r="D163" s="47" t="s">
        <v>3</v>
      </c>
      <c r="E163" s="48">
        <v>4020230000</v>
      </c>
      <c r="F163" s="48">
        <v>4.54</v>
      </c>
      <c r="G163" s="48">
        <v>2692760000</v>
      </c>
      <c r="H163" s="48">
        <f t="shared" si="4"/>
        <v>885513215.85903084</v>
      </c>
      <c r="I163" s="48">
        <f t="shared" si="5"/>
        <v>0.32884966200442328</v>
      </c>
      <c r="AL163" s="10"/>
      <c r="AM163" s="10"/>
      <c r="AN163" s="10"/>
      <c r="AO163" s="10"/>
      <c r="AP163" s="10"/>
      <c r="AQ163" s="10"/>
      <c r="BO163" s="5"/>
    </row>
    <row r="164" spans="1:67" x14ac:dyDescent="0.3">
      <c r="A164" s="47" t="s">
        <v>288</v>
      </c>
      <c r="B164" s="47">
        <v>2013</v>
      </c>
      <c r="C164" s="47" t="s">
        <v>407</v>
      </c>
      <c r="D164" s="47" t="s">
        <v>3</v>
      </c>
      <c r="E164" s="48">
        <v>7294162783</v>
      </c>
      <c r="F164" s="48">
        <v>5.46</v>
      </c>
      <c r="G164" s="48">
        <v>3795346642</v>
      </c>
      <c r="H164" s="48">
        <f t="shared" si="4"/>
        <v>1335927249.6336997</v>
      </c>
      <c r="I164" s="48">
        <f t="shared" si="5"/>
        <v>0.35199083921612967</v>
      </c>
      <c r="AL164" s="10"/>
      <c r="AM164" s="10"/>
      <c r="AN164" s="10"/>
      <c r="AO164" s="10"/>
      <c r="AP164" s="10"/>
      <c r="AQ164" s="10"/>
      <c r="BO164" s="5"/>
    </row>
    <row r="165" spans="1:67" x14ac:dyDescent="0.3">
      <c r="A165" s="47" t="s">
        <v>288</v>
      </c>
      <c r="B165" s="47">
        <v>2014</v>
      </c>
      <c r="C165" s="47" t="s">
        <v>407</v>
      </c>
      <c r="D165" s="47" t="s">
        <v>3</v>
      </c>
      <c r="E165" s="48">
        <v>11590749813</v>
      </c>
      <c r="F165" s="48">
        <v>8.08</v>
      </c>
      <c r="G165" s="48">
        <v>3742165266</v>
      </c>
      <c r="H165" s="48">
        <f t="shared" si="4"/>
        <v>1434498739.2326732</v>
      </c>
      <c r="I165" s="48">
        <f t="shared" si="5"/>
        <v>0.3833338821954298</v>
      </c>
      <c r="AL165" s="10"/>
      <c r="AM165" s="10"/>
      <c r="AN165" s="10"/>
      <c r="AO165" s="10"/>
      <c r="AP165" s="10"/>
      <c r="AQ165" s="10"/>
      <c r="BO165" s="5"/>
    </row>
    <row r="166" spans="1:67" x14ac:dyDescent="0.3">
      <c r="A166" s="47" t="s">
        <v>288</v>
      </c>
      <c r="B166" s="47">
        <v>2015</v>
      </c>
      <c r="C166" s="47" t="s">
        <v>407</v>
      </c>
      <c r="D166" s="47" t="s">
        <v>3</v>
      </c>
      <c r="E166" s="48">
        <v>13143602009</v>
      </c>
      <c r="F166" s="48">
        <v>9.23</v>
      </c>
      <c r="G166" s="48">
        <v>4049488745</v>
      </c>
      <c r="H166" s="48">
        <f t="shared" si="4"/>
        <v>1424008885.048754</v>
      </c>
      <c r="I166" s="48">
        <f t="shared" si="5"/>
        <v>0.3516515231230144</v>
      </c>
      <c r="AL166" s="10"/>
      <c r="AM166" s="10"/>
      <c r="AN166" s="10"/>
      <c r="AO166" s="10"/>
      <c r="AP166" s="10"/>
      <c r="AQ166" s="10"/>
      <c r="BO166" s="5"/>
    </row>
    <row r="167" spans="1:67" x14ac:dyDescent="0.3">
      <c r="A167" s="47" t="s">
        <v>288</v>
      </c>
      <c r="B167" s="47">
        <v>2011</v>
      </c>
      <c r="C167" s="47" t="s">
        <v>409</v>
      </c>
      <c r="D167" s="47" t="s">
        <v>3</v>
      </c>
      <c r="E167" s="48">
        <v>695510000</v>
      </c>
      <c r="F167" s="48">
        <v>4.1100000000000003</v>
      </c>
      <c r="AL167" s="10"/>
      <c r="AM167" s="10"/>
      <c r="AN167" s="10"/>
      <c r="AO167" s="10"/>
      <c r="AP167" s="10"/>
      <c r="AQ167" s="10"/>
      <c r="BO167" s="7"/>
    </row>
    <row r="168" spans="1:67" x14ac:dyDescent="0.3">
      <c r="A168" s="47" t="s">
        <v>288</v>
      </c>
      <c r="B168" s="47">
        <v>2012</v>
      </c>
      <c r="C168" s="47" t="s">
        <v>409</v>
      </c>
      <c r="D168" s="47" t="s">
        <v>3</v>
      </c>
      <c r="E168" s="48">
        <v>4020230000</v>
      </c>
      <c r="F168" s="48">
        <v>4.54</v>
      </c>
      <c r="AL168" s="10"/>
      <c r="AM168" s="10"/>
      <c r="AN168" s="10"/>
      <c r="AO168" s="10"/>
      <c r="AP168" s="10"/>
      <c r="AQ168" s="10"/>
      <c r="BO168" s="5"/>
    </row>
    <row r="169" spans="1:67" x14ac:dyDescent="0.3">
      <c r="A169" s="47" t="s">
        <v>288</v>
      </c>
      <c r="B169" s="47">
        <v>2013</v>
      </c>
      <c r="C169" s="47" t="s">
        <v>409</v>
      </c>
      <c r="D169" s="47" t="s">
        <v>3</v>
      </c>
      <c r="E169" s="48">
        <v>7294162783</v>
      </c>
      <c r="F169" s="48">
        <v>5.46</v>
      </c>
      <c r="AL169" s="10"/>
      <c r="AM169" s="10"/>
      <c r="AN169" s="10"/>
      <c r="AO169" s="10"/>
      <c r="AP169" s="10"/>
      <c r="AQ169" s="10"/>
      <c r="BO169" s="5"/>
    </row>
    <row r="170" spans="1:67" x14ac:dyDescent="0.3">
      <c r="A170" s="47" t="s">
        <v>288</v>
      </c>
      <c r="B170" s="47">
        <v>2014</v>
      </c>
      <c r="C170" s="47" t="s">
        <v>409</v>
      </c>
      <c r="D170" s="47" t="s">
        <v>3</v>
      </c>
      <c r="E170" s="48">
        <v>11590749813</v>
      </c>
      <c r="F170" s="48">
        <v>8.08</v>
      </c>
      <c r="AL170" s="10"/>
      <c r="AM170" s="10"/>
      <c r="AN170" s="10"/>
      <c r="AO170" s="10"/>
      <c r="AP170" s="10"/>
      <c r="AQ170" s="10"/>
      <c r="BO170" s="5"/>
    </row>
    <row r="171" spans="1:67" x14ac:dyDescent="0.3">
      <c r="A171" s="47" t="s">
        <v>288</v>
      </c>
      <c r="B171" s="47">
        <v>2015</v>
      </c>
      <c r="C171" s="47" t="s">
        <v>409</v>
      </c>
      <c r="D171" s="47" t="s">
        <v>3</v>
      </c>
      <c r="E171" s="48">
        <v>13143602009</v>
      </c>
      <c r="F171" s="48">
        <v>9.23</v>
      </c>
      <c r="AL171" s="10"/>
      <c r="AM171" s="10"/>
      <c r="AN171" s="10"/>
      <c r="AO171" s="10"/>
      <c r="AP171" s="10"/>
      <c r="AQ171" s="10"/>
      <c r="BO171" s="5"/>
    </row>
    <row r="172" spans="1:67" x14ac:dyDescent="0.3">
      <c r="A172" s="47" t="s">
        <v>289</v>
      </c>
      <c r="B172" s="47">
        <v>2010</v>
      </c>
      <c r="C172" s="47" t="s">
        <v>397</v>
      </c>
      <c r="D172" s="47" t="s">
        <v>4</v>
      </c>
      <c r="E172" s="48">
        <v>53255000000</v>
      </c>
      <c r="F172" s="48">
        <v>373.66</v>
      </c>
      <c r="G172" s="48">
        <v>10562</v>
      </c>
      <c r="H172" s="48">
        <f t="shared" ref="H172:H235" si="6">E172/F172</f>
        <v>142522614.14119786</v>
      </c>
      <c r="I172" s="48">
        <f t="shared" ref="I172:I235" si="7">H172/G172</f>
        <v>13493.904008823883</v>
      </c>
      <c r="AL172" s="10"/>
      <c r="AM172" s="10"/>
      <c r="AN172" s="10"/>
      <c r="AO172" s="10"/>
      <c r="AP172" s="10"/>
      <c r="AQ172" s="10"/>
      <c r="BO172" s="5"/>
    </row>
    <row r="173" spans="1:67" x14ac:dyDescent="0.3">
      <c r="A173" s="47" t="s">
        <v>289</v>
      </c>
      <c r="B173" s="47">
        <v>2011</v>
      </c>
      <c r="C173" s="47" t="s">
        <v>397</v>
      </c>
      <c r="D173" s="47" t="s">
        <v>4</v>
      </c>
      <c r="E173" s="48">
        <v>58343000000</v>
      </c>
      <c r="F173" s="48">
        <v>372.5</v>
      </c>
      <c r="G173" s="48">
        <v>11327</v>
      </c>
      <c r="H173" s="48">
        <f t="shared" si="6"/>
        <v>156625503.35570469</v>
      </c>
      <c r="I173" s="48">
        <f t="shared" si="7"/>
        <v>13827.624556873372</v>
      </c>
      <c r="BO173" s="5"/>
    </row>
    <row r="174" spans="1:67" x14ac:dyDescent="0.3">
      <c r="A174" s="47" t="s">
        <v>289</v>
      </c>
      <c r="B174" s="47">
        <v>2012</v>
      </c>
      <c r="C174" s="47" t="s">
        <v>397</v>
      </c>
      <c r="D174" s="47" t="s">
        <v>4</v>
      </c>
      <c r="E174" s="48">
        <v>75056000000</v>
      </c>
      <c r="F174" s="48">
        <v>401.76</v>
      </c>
      <c r="G174" s="48">
        <v>12042</v>
      </c>
      <c r="H174" s="48">
        <f t="shared" si="6"/>
        <v>186818000.79649544</v>
      </c>
      <c r="I174" s="48">
        <f t="shared" si="7"/>
        <v>15513.868194361023</v>
      </c>
      <c r="BO174" s="5"/>
    </row>
    <row r="175" spans="1:67" x14ac:dyDescent="0.3">
      <c r="A175" s="47" t="s">
        <v>289</v>
      </c>
      <c r="B175" s="47">
        <v>2013</v>
      </c>
      <c r="C175" s="47" t="s">
        <v>397</v>
      </c>
      <c r="D175" s="47" t="s">
        <v>4</v>
      </c>
      <c r="E175" s="48">
        <v>59845000000</v>
      </c>
      <c r="F175" s="48">
        <v>409.63</v>
      </c>
      <c r="G175" s="48">
        <v>10750</v>
      </c>
      <c r="H175" s="48">
        <f t="shared" si="6"/>
        <v>146095256.69506627</v>
      </c>
      <c r="I175" s="48">
        <f t="shared" si="7"/>
        <v>13590.256436750351</v>
      </c>
      <c r="BO175" s="6"/>
    </row>
    <row r="176" spans="1:67" x14ac:dyDescent="0.3">
      <c r="A176" s="47" t="s">
        <v>289</v>
      </c>
      <c r="B176" s="47">
        <v>2014</v>
      </c>
      <c r="C176" s="47" t="s">
        <v>397</v>
      </c>
      <c r="D176" s="47" t="s">
        <v>4</v>
      </c>
      <c r="E176" s="48">
        <v>14726000000</v>
      </c>
      <c r="F176" s="48">
        <v>415.92</v>
      </c>
      <c r="G176" s="48">
        <v>3923</v>
      </c>
      <c r="H176" s="48">
        <f t="shared" si="6"/>
        <v>35405847.278322756</v>
      </c>
      <c r="I176" s="48">
        <f t="shared" si="7"/>
        <v>9025.1968591187251</v>
      </c>
      <c r="BO176" s="5"/>
    </row>
    <row r="177" spans="1:67" x14ac:dyDescent="0.3">
      <c r="A177" s="47" t="s">
        <v>289</v>
      </c>
      <c r="B177" s="47">
        <v>2015</v>
      </c>
      <c r="C177" s="47" t="s">
        <v>397</v>
      </c>
      <c r="D177" s="47" t="s">
        <v>4</v>
      </c>
      <c r="E177" s="48">
        <v>24333000000</v>
      </c>
      <c r="F177" s="48">
        <v>477.92</v>
      </c>
      <c r="G177" s="48">
        <v>6434</v>
      </c>
      <c r="H177" s="48">
        <f t="shared" si="6"/>
        <v>50914378.975560762</v>
      </c>
      <c r="I177" s="48">
        <f t="shared" si="7"/>
        <v>7913.3321379485178</v>
      </c>
      <c r="BO177" s="5"/>
    </row>
    <row r="178" spans="1:67" x14ac:dyDescent="0.3">
      <c r="A178" s="49" t="s">
        <v>289</v>
      </c>
      <c r="B178" s="49">
        <v>2010</v>
      </c>
      <c r="C178" s="49" t="s">
        <v>398</v>
      </c>
      <c r="D178" s="49" t="s">
        <v>4</v>
      </c>
      <c r="E178" s="48">
        <v>112340000000</v>
      </c>
      <c r="F178" s="48">
        <v>373.66</v>
      </c>
      <c r="G178" s="48">
        <v>614329</v>
      </c>
      <c r="H178" s="48">
        <f t="shared" si="6"/>
        <v>300647647.59406948</v>
      </c>
      <c r="I178" s="48">
        <f t="shared" si="7"/>
        <v>489.39191800170511</v>
      </c>
      <c r="BO178" s="7"/>
    </row>
    <row r="179" spans="1:67" x14ac:dyDescent="0.3">
      <c r="A179" s="49" t="s">
        <v>289</v>
      </c>
      <c r="B179" s="49">
        <v>2011</v>
      </c>
      <c r="C179" s="49" t="s">
        <v>398</v>
      </c>
      <c r="D179" s="49" t="s">
        <v>4</v>
      </c>
      <c r="E179" s="48">
        <v>167332000000</v>
      </c>
      <c r="F179" s="48">
        <v>372.5</v>
      </c>
      <c r="G179" s="48">
        <v>861412</v>
      </c>
      <c r="H179" s="48">
        <f t="shared" si="6"/>
        <v>449213422.81879193</v>
      </c>
      <c r="I179" s="48">
        <f t="shared" si="7"/>
        <v>521.48498374621192</v>
      </c>
      <c r="BO179" s="7"/>
    </row>
    <row r="180" spans="1:67" x14ac:dyDescent="0.3">
      <c r="A180" s="49" t="s">
        <v>289</v>
      </c>
      <c r="B180" s="49">
        <v>2012</v>
      </c>
      <c r="C180" s="49" t="s">
        <v>398</v>
      </c>
      <c r="D180" s="49" t="s">
        <v>4</v>
      </c>
      <c r="E180" s="48">
        <v>229149000000</v>
      </c>
      <c r="F180" s="48">
        <v>401.76</v>
      </c>
      <c r="G180" s="48">
        <v>1123717</v>
      </c>
      <c r="H180" s="48">
        <f t="shared" si="6"/>
        <v>570362903.22580647</v>
      </c>
      <c r="I180" s="48">
        <f t="shared" si="7"/>
        <v>507.56810053225723</v>
      </c>
      <c r="BO180" s="7"/>
    </row>
    <row r="181" spans="1:67" x14ac:dyDescent="0.3">
      <c r="A181" s="49" t="s">
        <v>289</v>
      </c>
      <c r="B181" s="49">
        <v>2013</v>
      </c>
      <c r="C181" s="49" t="s">
        <v>398</v>
      </c>
      <c r="D181" s="49" t="s">
        <v>4</v>
      </c>
      <c r="E181" s="48">
        <v>243574000000</v>
      </c>
      <c r="F181" s="48">
        <v>409.63</v>
      </c>
      <c r="G181" s="48">
        <v>1326822</v>
      </c>
      <c r="H181" s="48">
        <f t="shared" si="6"/>
        <v>594619534.70204818</v>
      </c>
      <c r="I181" s="48">
        <f t="shared" si="7"/>
        <v>448.15320721396552</v>
      </c>
      <c r="BO181" s="7"/>
    </row>
    <row r="182" spans="1:67" x14ac:dyDescent="0.3">
      <c r="A182" s="49" t="s">
        <v>289</v>
      </c>
      <c r="B182" s="49">
        <v>2014</v>
      </c>
      <c r="C182" s="49" t="s">
        <v>398</v>
      </c>
      <c r="D182" s="49" t="s">
        <v>4</v>
      </c>
      <c r="E182" s="48">
        <v>232213000000</v>
      </c>
      <c r="F182" s="48">
        <v>415.92</v>
      </c>
      <c r="G182" s="48">
        <v>1735849</v>
      </c>
      <c r="H182" s="48">
        <f t="shared" si="6"/>
        <v>558311694.55664551</v>
      </c>
      <c r="I182" s="48">
        <f t="shared" si="7"/>
        <v>321.63609539576629</v>
      </c>
      <c r="BO182" s="7"/>
    </row>
    <row r="183" spans="1:67" x14ac:dyDescent="0.3">
      <c r="A183" s="49" t="s">
        <v>289</v>
      </c>
      <c r="B183" s="49">
        <v>2015</v>
      </c>
      <c r="C183" s="49" t="s">
        <v>398</v>
      </c>
      <c r="D183" s="49" t="s">
        <v>4</v>
      </c>
      <c r="E183" s="48">
        <v>31172000000</v>
      </c>
      <c r="F183" s="48">
        <v>477.92</v>
      </c>
      <c r="G183" s="48">
        <v>89156</v>
      </c>
      <c r="H183" s="48">
        <f t="shared" si="6"/>
        <v>65224305.323066622</v>
      </c>
      <c r="I183" s="48">
        <f t="shared" si="7"/>
        <v>731.57505185367916</v>
      </c>
      <c r="BO183" s="7"/>
    </row>
    <row r="184" spans="1:67" x14ac:dyDescent="0.3">
      <c r="A184" s="47" t="s">
        <v>289</v>
      </c>
      <c r="B184" s="47">
        <v>2010</v>
      </c>
      <c r="C184" s="47" t="s">
        <v>413</v>
      </c>
      <c r="D184" s="47" t="s">
        <v>4</v>
      </c>
      <c r="E184" s="48">
        <v>17149000000</v>
      </c>
      <c r="F184" s="48">
        <v>373.66</v>
      </c>
      <c r="G184" s="48">
        <v>196420</v>
      </c>
      <c r="H184" s="48">
        <f t="shared" si="6"/>
        <v>45894663.597923242</v>
      </c>
      <c r="I184" s="48">
        <f t="shared" si="7"/>
        <v>233.65575602241748</v>
      </c>
      <c r="BO184" s="7"/>
    </row>
    <row r="185" spans="1:67" x14ac:dyDescent="0.3">
      <c r="A185" s="47" t="s">
        <v>289</v>
      </c>
      <c r="B185" s="47">
        <v>2011</v>
      </c>
      <c r="C185" s="47" t="s">
        <v>413</v>
      </c>
      <c r="D185" s="47" t="s">
        <v>4</v>
      </c>
      <c r="E185" s="48">
        <v>23268000000</v>
      </c>
      <c r="F185" s="48">
        <v>372.5</v>
      </c>
      <c r="G185" s="48">
        <v>316361</v>
      </c>
      <c r="H185" s="48">
        <f t="shared" si="6"/>
        <v>62464429.530201346</v>
      </c>
      <c r="I185" s="48">
        <f t="shared" si="7"/>
        <v>197.44668126033659</v>
      </c>
      <c r="BO185" s="7"/>
    </row>
    <row r="186" spans="1:67" x14ac:dyDescent="0.3">
      <c r="A186" s="47" t="s">
        <v>289</v>
      </c>
      <c r="B186" s="47">
        <v>2012</v>
      </c>
      <c r="C186" s="47" t="s">
        <v>413</v>
      </c>
      <c r="D186" s="47" t="s">
        <v>4</v>
      </c>
      <c r="E186" s="48">
        <v>31397000000</v>
      </c>
      <c r="F186" s="48">
        <v>401.76</v>
      </c>
      <c r="G186" s="48">
        <v>426723</v>
      </c>
      <c r="H186" s="48">
        <f t="shared" si="6"/>
        <v>78148645.95778574</v>
      </c>
      <c r="I186" s="48">
        <f t="shared" si="7"/>
        <v>183.13670919492444</v>
      </c>
      <c r="BO186" s="7"/>
    </row>
    <row r="187" spans="1:67" x14ac:dyDescent="0.3">
      <c r="A187" s="47" t="s">
        <v>289</v>
      </c>
      <c r="B187" s="47">
        <v>2013</v>
      </c>
      <c r="C187" s="47" t="s">
        <v>413</v>
      </c>
      <c r="D187" s="47" t="s">
        <v>4</v>
      </c>
      <c r="E187" s="48">
        <v>35568000000</v>
      </c>
      <c r="F187" s="48">
        <v>409.63</v>
      </c>
      <c r="G187" s="48">
        <v>566183</v>
      </c>
      <c r="H187" s="48">
        <f t="shared" si="6"/>
        <v>86829577.911774039</v>
      </c>
      <c r="I187" s="48">
        <f t="shared" si="7"/>
        <v>153.35956380141056</v>
      </c>
      <c r="BO187" s="7"/>
    </row>
    <row r="188" spans="1:67" x14ac:dyDescent="0.3">
      <c r="A188" s="47" t="s">
        <v>289</v>
      </c>
      <c r="B188" s="47">
        <v>2014</v>
      </c>
      <c r="C188" s="47" t="s">
        <v>413</v>
      </c>
      <c r="D188" s="47" t="s">
        <v>4</v>
      </c>
      <c r="E188" s="48">
        <v>29444000000</v>
      </c>
      <c r="F188" s="48">
        <v>415.92</v>
      </c>
      <c r="G188" s="48">
        <v>733393</v>
      </c>
      <c r="H188" s="48">
        <f t="shared" si="6"/>
        <v>70792460.08847855</v>
      </c>
      <c r="I188" s="48">
        <f t="shared" si="7"/>
        <v>96.527319034240236</v>
      </c>
      <c r="BO188" s="5"/>
    </row>
    <row r="189" spans="1:67" x14ac:dyDescent="0.3">
      <c r="A189" s="47" t="s">
        <v>289</v>
      </c>
      <c r="B189" s="47">
        <v>2015</v>
      </c>
      <c r="C189" s="47" t="s">
        <v>413</v>
      </c>
      <c r="D189" s="47" t="s">
        <v>4</v>
      </c>
      <c r="E189" s="48">
        <v>1873000000</v>
      </c>
      <c r="F189" s="48">
        <v>477.92</v>
      </c>
      <c r="G189" s="48">
        <v>45428</v>
      </c>
      <c r="H189" s="48">
        <f t="shared" si="6"/>
        <v>3919065.9524606629</v>
      </c>
      <c r="I189" s="48">
        <f t="shared" si="7"/>
        <v>86.269832536335798</v>
      </c>
      <c r="BO189" s="5"/>
    </row>
    <row r="190" spans="1:67" x14ac:dyDescent="0.3">
      <c r="A190" s="47" t="s">
        <v>289</v>
      </c>
      <c r="B190" s="47">
        <v>2010</v>
      </c>
      <c r="C190" s="47" t="s">
        <v>411</v>
      </c>
      <c r="D190" s="47" t="s">
        <v>4</v>
      </c>
      <c r="E190" s="48">
        <v>95191000000</v>
      </c>
      <c r="F190" s="48">
        <v>373.66</v>
      </c>
      <c r="G190" s="48">
        <v>417909</v>
      </c>
      <c r="H190" s="48">
        <f t="shared" si="6"/>
        <v>254752983.9961462</v>
      </c>
      <c r="I190" s="48">
        <f t="shared" si="7"/>
        <v>609.58960921192465</v>
      </c>
      <c r="BO190" s="5"/>
    </row>
    <row r="191" spans="1:67" x14ac:dyDescent="0.3">
      <c r="A191" s="47" t="s">
        <v>289</v>
      </c>
      <c r="B191" s="47">
        <v>2011</v>
      </c>
      <c r="C191" s="47" t="s">
        <v>411</v>
      </c>
      <c r="D191" s="47" t="s">
        <v>4</v>
      </c>
      <c r="E191" s="48">
        <v>144064000000</v>
      </c>
      <c r="F191" s="48">
        <v>372.5</v>
      </c>
      <c r="G191" s="48">
        <v>545051</v>
      </c>
      <c r="H191" s="48">
        <f t="shared" si="6"/>
        <v>386748993.28859061</v>
      </c>
      <c r="I191" s="48">
        <f t="shared" si="7"/>
        <v>709.56478070600849</v>
      </c>
      <c r="BO191" s="5"/>
    </row>
    <row r="192" spans="1:67" x14ac:dyDescent="0.3">
      <c r="A192" s="47" t="s">
        <v>289</v>
      </c>
      <c r="B192" s="47">
        <v>2012</v>
      </c>
      <c r="C192" s="47" t="s">
        <v>411</v>
      </c>
      <c r="D192" s="47" t="s">
        <v>4</v>
      </c>
      <c r="E192" s="48">
        <v>197752000000</v>
      </c>
      <c r="F192" s="48">
        <v>401.76</v>
      </c>
      <c r="G192" s="48">
        <v>696994</v>
      </c>
      <c r="H192" s="48">
        <f t="shared" si="6"/>
        <v>492214257.26802075</v>
      </c>
      <c r="I192" s="48">
        <f t="shared" si="7"/>
        <v>706.19583133860658</v>
      </c>
      <c r="BO192" s="5"/>
    </row>
    <row r="193" spans="1:67" x14ac:dyDescent="0.3">
      <c r="A193" s="47" t="s">
        <v>289</v>
      </c>
      <c r="B193" s="47">
        <v>2013</v>
      </c>
      <c r="C193" s="47" t="s">
        <v>411</v>
      </c>
      <c r="D193" s="47" t="s">
        <v>4</v>
      </c>
      <c r="E193" s="48">
        <v>208006000000</v>
      </c>
      <c r="F193" s="48">
        <v>409.63</v>
      </c>
      <c r="G193" s="48">
        <v>760639</v>
      </c>
      <c r="H193" s="48">
        <f t="shared" si="6"/>
        <v>507789956.79027414</v>
      </c>
      <c r="I193" s="48">
        <f t="shared" si="7"/>
        <v>667.58338290604888</v>
      </c>
      <c r="BO193" s="5"/>
    </row>
    <row r="194" spans="1:67" x14ac:dyDescent="0.3">
      <c r="A194" s="47" t="s">
        <v>289</v>
      </c>
      <c r="B194" s="47">
        <v>2014</v>
      </c>
      <c r="C194" s="47" t="s">
        <v>411</v>
      </c>
      <c r="D194" s="47" t="s">
        <v>4</v>
      </c>
      <c r="E194" s="48">
        <v>202769000000</v>
      </c>
      <c r="F194" s="48">
        <v>415.92</v>
      </c>
      <c r="G194" s="48">
        <v>1002456</v>
      </c>
      <c r="H194" s="48">
        <f t="shared" si="6"/>
        <v>487519234.46816695</v>
      </c>
      <c r="I194" s="48">
        <f t="shared" si="7"/>
        <v>486.32482070850688</v>
      </c>
      <c r="BO194" s="5"/>
    </row>
    <row r="195" spans="1:67" x14ac:dyDescent="0.3">
      <c r="A195" s="47" t="s">
        <v>289</v>
      </c>
      <c r="B195" s="47">
        <v>2015</v>
      </c>
      <c r="C195" s="47" t="s">
        <v>411</v>
      </c>
      <c r="D195" s="47" t="s">
        <v>4</v>
      </c>
      <c r="E195" s="48">
        <v>29299000000</v>
      </c>
      <c r="F195" s="48">
        <v>477.92</v>
      </c>
      <c r="G195" s="48">
        <v>43728</v>
      </c>
      <c r="H195" s="48">
        <f t="shared" si="6"/>
        <v>61305239.37060596</v>
      </c>
      <c r="I195" s="48">
        <f t="shared" si="7"/>
        <v>1401.9676036088081</v>
      </c>
      <c r="BO195" s="5"/>
    </row>
    <row r="196" spans="1:67" x14ac:dyDescent="0.3">
      <c r="A196" s="47" t="s">
        <v>289</v>
      </c>
      <c r="B196" s="47">
        <v>2010</v>
      </c>
      <c r="C196" s="47" t="s">
        <v>399</v>
      </c>
      <c r="D196" s="47" t="s">
        <v>4</v>
      </c>
      <c r="E196" s="48">
        <v>28489984000000</v>
      </c>
      <c r="F196" s="48">
        <v>373.66</v>
      </c>
      <c r="G196" s="48">
        <v>6881395</v>
      </c>
      <c r="H196" s="48">
        <f t="shared" si="6"/>
        <v>76245742118.503448</v>
      </c>
      <c r="I196" s="48">
        <f t="shared" si="7"/>
        <v>11079.983363620813</v>
      </c>
      <c r="BO196" s="5"/>
    </row>
    <row r="197" spans="1:67" x14ac:dyDescent="0.3">
      <c r="A197" s="47" t="s">
        <v>289</v>
      </c>
      <c r="B197" s="47">
        <v>2011</v>
      </c>
      <c r="C197" s="47" t="s">
        <v>399</v>
      </c>
      <c r="D197" s="47" t="s">
        <v>4</v>
      </c>
      <c r="E197" s="48">
        <v>33900630000000</v>
      </c>
      <c r="F197" s="48">
        <v>372.5</v>
      </c>
      <c r="G197" s="48">
        <v>8130033</v>
      </c>
      <c r="H197" s="48">
        <f t="shared" si="6"/>
        <v>91008402684.563751</v>
      </c>
      <c r="I197" s="48">
        <f t="shared" si="7"/>
        <v>11194.100034349645</v>
      </c>
      <c r="BO197" s="5"/>
    </row>
    <row r="198" spans="1:67" x14ac:dyDescent="0.3">
      <c r="A198" s="47" t="s">
        <v>289</v>
      </c>
      <c r="B198" s="47">
        <v>2012</v>
      </c>
      <c r="C198" s="47" t="s">
        <v>399</v>
      </c>
      <c r="D198" s="47" t="s">
        <v>4</v>
      </c>
      <c r="E198" s="48">
        <v>38843156000000</v>
      </c>
      <c r="F198" s="48">
        <v>401.76</v>
      </c>
      <c r="G198" s="48">
        <v>9999840</v>
      </c>
      <c r="H198" s="48">
        <f t="shared" si="6"/>
        <v>96682487056.949417</v>
      </c>
      <c r="I198" s="48">
        <f t="shared" si="7"/>
        <v>9668.4034001493437</v>
      </c>
      <c r="BO198" s="5"/>
    </row>
    <row r="199" spans="1:67" x14ac:dyDescent="0.3">
      <c r="A199" s="47" t="s">
        <v>289</v>
      </c>
      <c r="B199" s="47">
        <v>2013</v>
      </c>
      <c r="C199" s="47" t="s">
        <v>399</v>
      </c>
      <c r="D199" s="47" t="s">
        <v>4</v>
      </c>
      <c r="E199" s="48">
        <v>47339414000000</v>
      </c>
      <c r="F199" s="48">
        <v>409.63</v>
      </c>
      <c r="G199" s="48">
        <v>13638128</v>
      </c>
      <c r="H199" s="48">
        <f t="shared" si="6"/>
        <v>115566276884.01729</v>
      </c>
      <c r="I199" s="48">
        <f t="shared" si="7"/>
        <v>8473.7639127611419</v>
      </c>
      <c r="BO199" s="5"/>
    </row>
    <row r="200" spans="1:67" x14ac:dyDescent="0.3">
      <c r="A200" s="47" t="s">
        <v>289</v>
      </c>
      <c r="B200" s="47">
        <v>2014</v>
      </c>
      <c r="C200" s="47" t="s">
        <v>399</v>
      </c>
      <c r="D200" s="47" t="s">
        <v>4</v>
      </c>
      <c r="E200" s="48">
        <v>46173704000000</v>
      </c>
      <c r="F200" s="48">
        <v>415.92</v>
      </c>
      <c r="G200" s="48">
        <v>17754999</v>
      </c>
      <c r="H200" s="48">
        <f t="shared" si="6"/>
        <v>111015829967.30141</v>
      </c>
      <c r="I200" s="48">
        <f t="shared" si="7"/>
        <v>6252.6519977444896</v>
      </c>
      <c r="BO200" s="5"/>
    </row>
    <row r="201" spans="1:67" x14ac:dyDescent="0.3">
      <c r="A201" s="47" t="s">
        <v>289</v>
      </c>
      <c r="B201" s="47">
        <v>2015</v>
      </c>
      <c r="C201" s="47" t="s">
        <v>399</v>
      </c>
      <c r="D201" s="47" t="s">
        <v>4</v>
      </c>
      <c r="E201" s="48">
        <v>46915246000000</v>
      </c>
      <c r="F201" s="48">
        <v>477.92</v>
      </c>
      <c r="G201" s="48">
        <v>18443968</v>
      </c>
      <c r="H201" s="48">
        <f t="shared" si="6"/>
        <v>98165479578.172073</v>
      </c>
      <c r="I201" s="48">
        <f t="shared" si="7"/>
        <v>5322.3622800783469</v>
      </c>
      <c r="BO201" s="5"/>
    </row>
    <row r="202" spans="1:67" x14ac:dyDescent="0.3">
      <c r="A202" s="47" t="s">
        <v>289</v>
      </c>
      <c r="B202" s="47">
        <v>2010</v>
      </c>
      <c r="C202" s="47" t="s">
        <v>401</v>
      </c>
      <c r="D202" s="47" t="s">
        <v>4</v>
      </c>
      <c r="E202" s="48">
        <v>1305548000000</v>
      </c>
      <c r="F202" s="48">
        <v>373.66</v>
      </c>
      <c r="G202" s="48">
        <v>1305548</v>
      </c>
      <c r="H202" s="48">
        <f t="shared" si="6"/>
        <v>3493946368.3562593</v>
      </c>
      <c r="I202" s="48">
        <f t="shared" si="7"/>
        <v>2676.2297275598135</v>
      </c>
      <c r="BO202" s="5"/>
    </row>
    <row r="203" spans="1:67" x14ac:dyDescent="0.3">
      <c r="A203" s="47" t="s">
        <v>289</v>
      </c>
      <c r="B203" s="47">
        <v>2011</v>
      </c>
      <c r="C203" s="47" t="s">
        <v>401</v>
      </c>
      <c r="D203" s="47" t="s">
        <v>4</v>
      </c>
      <c r="E203" s="48">
        <v>2210204000000</v>
      </c>
      <c r="F203" s="48">
        <v>372.5</v>
      </c>
      <c r="G203" s="48">
        <v>2210204</v>
      </c>
      <c r="H203" s="48">
        <f t="shared" si="6"/>
        <v>5933433557.0469799</v>
      </c>
      <c r="I203" s="48">
        <f t="shared" si="7"/>
        <v>2684.5637583892617</v>
      </c>
      <c r="BO203" s="5"/>
    </row>
    <row r="204" spans="1:67" x14ac:dyDescent="0.3">
      <c r="A204" s="47" t="s">
        <v>289</v>
      </c>
      <c r="B204" s="47">
        <v>2012</v>
      </c>
      <c r="C204" s="47" t="s">
        <v>401</v>
      </c>
      <c r="D204" s="47" t="s">
        <v>4</v>
      </c>
      <c r="E204" s="48">
        <v>3716285000000</v>
      </c>
      <c r="F204" s="48">
        <v>401.76</v>
      </c>
      <c r="G204" s="48">
        <v>3716285</v>
      </c>
      <c r="H204" s="48">
        <f t="shared" si="6"/>
        <v>9250012445.2409401</v>
      </c>
      <c r="I204" s="48">
        <f t="shared" si="7"/>
        <v>2489.0481879729191</v>
      </c>
      <c r="BO204" s="5"/>
    </row>
    <row r="205" spans="1:67" x14ac:dyDescent="0.3">
      <c r="A205" s="47" t="s">
        <v>289</v>
      </c>
      <c r="B205" s="47">
        <v>2013</v>
      </c>
      <c r="C205" s="47" t="s">
        <v>401</v>
      </c>
      <c r="D205" s="47" t="s">
        <v>4</v>
      </c>
      <c r="E205" s="48">
        <v>5477111000000</v>
      </c>
      <c r="F205" s="48">
        <v>409.63</v>
      </c>
      <c r="G205" s="48">
        <v>5477111</v>
      </c>
      <c r="H205" s="48">
        <f t="shared" si="6"/>
        <v>13370873715.304054</v>
      </c>
      <c r="I205" s="48">
        <f t="shared" si="7"/>
        <v>2441.2274491614385</v>
      </c>
      <c r="BO205" s="5"/>
    </row>
    <row r="206" spans="1:67" x14ac:dyDescent="0.3">
      <c r="A206" s="47" t="s">
        <v>289</v>
      </c>
      <c r="B206" s="47">
        <v>2014</v>
      </c>
      <c r="C206" s="47" t="s">
        <v>401</v>
      </c>
      <c r="D206" s="47" t="s">
        <v>4</v>
      </c>
      <c r="E206" s="48">
        <v>7329989000000</v>
      </c>
      <c r="F206" s="48">
        <v>415.92</v>
      </c>
      <c r="G206" s="48">
        <v>7329989</v>
      </c>
      <c r="H206" s="48">
        <f t="shared" si="6"/>
        <v>17623555010.578957</v>
      </c>
      <c r="I206" s="48">
        <f t="shared" si="7"/>
        <v>2404.3085208693979</v>
      </c>
      <c r="BO206" s="5"/>
    </row>
    <row r="207" spans="1:67" x14ac:dyDescent="0.3">
      <c r="A207" s="47" t="s">
        <v>289</v>
      </c>
      <c r="B207" s="47">
        <v>2015</v>
      </c>
      <c r="C207" s="47" t="s">
        <v>401</v>
      </c>
      <c r="D207" s="47" t="s">
        <v>4</v>
      </c>
      <c r="E207" s="48">
        <v>7722834000000</v>
      </c>
      <c r="F207" s="48">
        <v>477.92</v>
      </c>
      <c r="G207" s="48">
        <v>7722834</v>
      </c>
      <c r="H207" s="48">
        <f t="shared" si="6"/>
        <v>16159260964.178104</v>
      </c>
      <c r="I207" s="48">
        <f t="shared" si="7"/>
        <v>2092.400401740877</v>
      </c>
      <c r="BO207" s="5"/>
    </row>
    <row r="208" spans="1:67" x14ac:dyDescent="0.3">
      <c r="A208" s="49" t="s">
        <v>289</v>
      </c>
      <c r="B208" s="49">
        <v>2010</v>
      </c>
      <c r="C208" s="49" t="s">
        <v>403</v>
      </c>
      <c r="D208" s="49" t="s">
        <v>4</v>
      </c>
      <c r="E208" s="48">
        <v>162827000000</v>
      </c>
      <c r="F208" s="48">
        <v>373.66</v>
      </c>
      <c r="G208" s="48">
        <v>834509</v>
      </c>
      <c r="H208" s="48">
        <f t="shared" si="6"/>
        <v>435762457.84938174</v>
      </c>
      <c r="I208" s="48">
        <f t="shared" si="7"/>
        <v>522.1782603295851</v>
      </c>
      <c r="BO208" s="5"/>
    </row>
    <row r="209" spans="1:67" x14ac:dyDescent="0.3">
      <c r="A209" s="49" t="s">
        <v>289</v>
      </c>
      <c r="B209" s="49">
        <v>2011</v>
      </c>
      <c r="C209" s="49" t="s">
        <v>403</v>
      </c>
      <c r="D209" s="49" t="s">
        <v>4</v>
      </c>
      <c r="E209" s="48">
        <v>205439000000</v>
      </c>
      <c r="F209" s="48">
        <v>372.5</v>
      </c>
      <c r="G209" s="48">
        <v>1052522</v>
      </c>
      <c r="H209" s="48">
        <f t="shared" si="6"/>
        <v>551514093.95973158</v>
      </c>
      <c r="I209" s="48">
        <f t="shared" si="7"/>
        <v>523.99293692647905</v>
      </c>
      <c r="BO209" s="5"/>
    </row>
    <row r="210" spans="1:67" x14ac:dyDescent="0.3">
      <c r="A210" s="49" t="s">
        <v>289</v>
      </c>
      <c r="B210" s="49">
        <v>2012</v>
      </c>
      <c r="C210" s="49" t="s">
        <v>403</v>
      </c>
      <c r="D210" s="49" t="s">
        <v>4</v>
      </c>
      <c r="E210" s="48">
        <v>268434000000</v>
      </c>
      <c r="F210" s="48">
        <v>401.76</v>
      </c>
      <c r="G210" s="48">
        <v>1573507</v>
      </c>
      <c r="H210" s="48">
        <f t="shared" si="6"/>
        <v>668145161.29032254</v>
      </c>
      <c r="I210" s="48">
        <f t="shared" si="7"/>
        <v>424.62166440335034</v>
      </c>
      <c r="BO210" s="5"/>
    </row>
    <row r="211" spans="1:67" x14ac:dyDescent="0.3">
      <c r="A211" s="49" t="s">
        <v>289</v>
      </c>
      <c r="B211" s="49">
        <v>2013</v>
      </c>
      <c r="C211" s="49" t="s">
        <v>403</v>
      </c>
      <c r="D211" s="49" t="s">
        <v>4</v>
      </c>
      <c r="E211" s="48">
        <v>271041000000</v>
      </c>
      <c r="F211" s="48">
        <v>409.63</v>
      </c>
      <c r="G211" s="48">
        <v>1871995</v>
      </c>
      <c r="H211" s="48">
        <f t="shared" si="6"/>
        <v>661672729.04816544</v>
      </c>
      <c r="I211" s="48">
        <f t="shared" si="7"/>
        <v>353.45859847284072</v>
      </c>
      <c r="BO211" s="5"/>
    </row>
    <row r="212" spans="1:67" x14ac:dyDescent="0.3">
      <c r="A212" s="49" t="s">
        <v>289</v>
      </c>
      <c r="B212" s="49">
        <v>2014</v>
      </c>
      <c r="C212" s="49" t="s">
        <v>403</v>
      </c>
      <c r="D212" s="49" t="s">
        <v>4</v>
      </c>
      <c r="E212" s="48">
        <v>299489000000</v>
      </c>
      <c r="F212" s="48">
        <v>415.92</v>
      </c>
      <c r="G212" s="48">
        <v>2148205</v>
      </c>
      <c r="H212" s="48">
        <f t="shared" si="6"/>
        <v>720063954.60665512</v>
      </c>
      <c r="I212" s="48">
        <f t="shared" si="7"/>
        <v>335.19331470071762</v>
      </c>
      <c r="BO212" s="5"/>
    </row>
    <row r="213" spans="1:67" x14ac:dyDescent="0.3">
      <c r="A213" s="49" t="s">
        <v>289</v>
      </c>
      <c r="B213" s="49">
        <v>2015</v>
      </c>
      <c r="C213" s="49" t="s">
        <v>403</v>
      </c>
      <c r="D213" s="49" t="s">
        <v>4</v>
      </c>
      <c r="E213" s="48">
        <v>524450000000</v>
      </c>
      <c r="F213" s="48">
        <v>477.92</v>
      </c>
      <c r="G213" s="48">
        <v>5277891</v>
      </c>
      <c r="H213" s="48">
        <f t="shared" si="6"/>
        <v>1097359390.6930029</v>
      </c>
      <c r="I213" s="48">
        <f t="shared" si="7"/>
        <v>207.91626630656125</v>
      </c>
      <c r="BO213" s="5"/>
    </row>
    <row r="214" spans="1:67" x14ac:dyDescent="0.3">
      <c r="A214" s="47" t="s">
        <v>289</v>
      </c>
      <c r="B214" s="47">
        <v>2010</v>
      </c>
      <c r="C214" s="47" t="s">
        <v>414</v>
      </c>
      <c r="D214" s="47" t="s">
        <v>4</v>
      </c>
      <c r="E214" s="48">
        <v>6899000000</v>
      </c>
      <c r="F214" s="48">
        <v>373.66</v>
      </c>
      <c r="G214" s="48">
        <v>125870</v>
      </c>
      <c r="H214" s="48">
        <f t="shared" si="6"/>
        <v>18463308.890435155</v>
      </c>
      <c r="I214" s="48">
        <f t="shared" si="7"/>
        <v>146.68553976670498</v>
      </c>
      <c r="BO214" s="5"/>
    </row>
    <row r="215" spans="1:67" x14ac:dyDescent="0.3">
      <c r="A215" s="47" t="s">
        <v>289</v>
      </c>
      <c r="B215" s="47">
        <v>2011</v>
      </c>
      <c r="C215" s="47" t="s">
        <v>414</v>
      </c>
      <c r="D215" s="47" t="s">
        <v>4</v>
      </c>
      <c r="E215" s="48">
        <v>10140000000</v>
      </c>
      <c r="F215" s="48">
        <v>372.5</v>
      </c>
      <c r="G215" s="48">
        <v>232235</v>
      </c>
      <c r="H215" s="48">
        <f t="shared" si="6"/>
        <v>27221476.510067113</v>
      </c>
      <c r="I215" s="48">
        <f t="shared" si="7"/>
        <v>117.21521954084058</v>
      </c>
      <c r="BO215" s="5"/>
    </row>
    <row r="216" spans="1:67" x14ac:dyDescent="0.3">
      <c r="A216" s="47" t="s">
        <v>289</v>
      </c>
      <c r="B216" s="47">
        <v>2012</v>
      </c>
      <c r="C216" s="47" t="s">
        <v>414</v>
      </c>
      <c r="D216" s="47" t="s">
        <v>4</v>
      </c>
      <c r="E216" s="48">
        <v>14195000000</v>
      </c>
      <c r="F216" s="48">
        <v>401.76</v>
      </c>
      <c r="G216" s="48">
        <v>398247</v>
      </c>
      <c r="H216" s="48">
        <f t="shared" si="6"/>
        <v>35332039.028275587</v>
      </c>
      <c r="I216" s="48">
        <f t="shared" si="7"/>
        <v>88.718908185813291</v>
      </c>
      <c r="BO216" s="5"/>
    </row>
    <row r="217" spans="1:67" x14ac:dyDescent="0.3">
      <c r="A217" s="47" t="s">
        <v>289</v>
      </c>
      <c r="B217" s="47">
        <v>2013</v>
      </c>
      <c r="C217" s="47" t="s">
        <v>414</v>
      </c>
      <c r="D217" s="47" t="s">
        <v>4</v>
      </c>
      <c r="E217" s="48">
        <v>19179000000</v>
      </c>
      <c r="F217" s="48">
        <v>409.63</v>
      </c>
      <c r="G217" s="48">
        <v>596546</v>
      </c>
      <c r="H217" s="48">
        <f t="shared" si="6"/>
        <v>46820301.247467227</v>
      </c>
      <c r="I217" s="48">
        <f t="shared" si="7"/>
        <v>78.485651144198812</v>
      </c>
      <c r="BO217" s="5"/>
    </row>
    <row r="218" spans="1:67" x14ac:dyDescent="0.3">
      <c r="A218" s="47" t="s">
        <v>289</v>
      </c>
      <c r="B218" s="47">
        <v>2014</v>
      </c>
      <c r="C218" s="47" t="s">
        <v>414</v>
      </c>
      <c r="D218" s="47" t="s">
        <v>4</v>
      </c>
      <c r="E218" s="48">
        <v>22157000000</v>
      </c>
      <c r="F218" s="48">
        <v>415.92</v>
      </c>
      <c r="G218" s="48">
        <v>802002</v>
      </c>
      <c r="H218" s="48">
        <f t="shared" si="6"/>
        <v>53272263.896903247</v>
      </c>
      <c r="I218" s="48">
        <f t="shared" si="7"/>
        <v>66.4241035519902</v>
      </c>
      <c r="BO218" s="5"/>
    </row>
    <row r="219" spans="1:67" x14ac:dyDescent="0.3">
      <c r="A219" s="47" t="s">
        <v>289</v>
      </c>
      <c r="B219" s="47">
        <v>2015</v>
      </c>
      <c r="C219" s="47" t="s">
        <v>414</v>
      </c>
      <c r="D219" s="47" t="s">
        <v>4</v>
      </c>
      <c r="E219" s="48">
        <v>95326000000</v>
      </c>
      <c r="F219" s="48">
        <v>477.92</v>
      </c>
      <c r="G219" s="48">
        <v>2278233</v>
      </c>
      <c r="H219" s="48">
        <f t="shared" si="6"/>
        <v>199460160.69635084</v>
      </c>
      <c r="I219" s="48">
        <f t="shared" si="7"/>
        <v>87.550378164283828</v>
      </c>
      <c r="BO219" s="5"/>
    </row>
    <row r="220" spans="1:67" x14ac:dyDescent="0.3">
      <c r="A220" s="47" t="s">
        <v>289</v>
      </c>
      <c r="B220" s="47">
        <v>2010</v>
      </c>
      <c r="C220" s="47" t="s">
        <v>412</v>
      </c>
      <c r="D220" s="47" t="s">
        <v>4</v>
      </c>
      <c r="E220" s="48">
        <v>155928000000</v>
      </c>
      <c r="F220" s="48">
        <v>373.66</v>
      </c>
      <c r="G220" s="48">
        <v>708639</v>
      </c>
      <c r="H220" s="48">
        <f t="shared" si="6"/>
        <v>417299148.95894659</v>
      </c>
      <c r="I220" s="48">
        <f t="shared" si="7"/>
        <v>588.87409380368081</v>
      </c>
      <c r="BO220" s="5"/>
    </row>
    <row r="221" spans="1:67" x14ac:dyDescent="0.3">
      <c r="A221" s="47" t="s">
        <v>289</v>
      </c>
      <c r="B221" s="47">
        <v>2011</v>
      </c>
      <c r="C221" s="47" t="s">
        <v>412</v>
      </c>
      <c r="D221" s="47" t="s">
        <v>4</v>
      </c>
      <c r="E221" s="48">
        <v>195299000000</v>
      </c>
      <c r="F221" s="48">
        <v>372.5</v>
      </c>
      <c r="G221" s="48">
        <v>820287</v>
      </c>
      <c r="H221" s="48">
        <f t="shared" si="6"/>
        <v>524292617.44966441</v>
      </c>
      <c r="I221" s="48">
        <f t="shared" si="7"/>
        <v>639.15753565479451</v>
      </c>
      <c r="BO221" s="6"/>
    </row>
    <row r="222" spans="1:67" x14ac:dyDescent="0.3">
      <c r="A222" s="47" t="s">
        <v>289</v>
      </c>
      <c r="B222" s="47">
        <v>2012</v>
      </c>
      <c r="C222" s="47" t="s">
        <v>412</v>
      </c>
      <c r="D222" s="47" t="s">
        <v>4</v>
      </c>
      <c r="E222" s="48">
        <v>254239000000</v>
      </c>
      <c r="F222" s="48">
        <v>401.76</v>
      </c>
      <c r="G222" s="48">
        <v>1175260</v>
      </c>
      <c r="H222" s="48">
        <f t="shared" si="6"/>
        <v>632813122.26204705</v>
      </c>
      <c r="I222" s="48">
        <f t="shared" si="7"/>
        <v>538.44521404799536</v>
      </c>
      <c r="BO222" s="5"/>
    </row>
    <row r="223" spans="1:67" x14ac:dyDescent="0.3">
      <c r="A223" s="47" t="s">
        <v>289</v>
      </c>
      <c r="B223" s="47">
        <v>2013</v>
      </c>
      <c r="C223" s="47" t="s">
        <v>412</v>
      </c>
      <c r="D223" s="47" t="s">
        <v>4</v>
      </c>
      <c r="E223" s="48">
        <v>251862000000</v>
      </c>
      <c r="F223" s="48">
        <v>409.63</v>
      </c>
      <c r="G223" s="48">
        <v>1275449</v>
      </c>
      <c r="H223" s="48">
        <f t="shared" si="6"/>
        <v>614852427.80069816</v>
      </c>
      <c r="I223" s="48">
        <f t="shared" si="7"/>
        <v>482.06743491954455</v>
      </c>
      <c r="BO223" s="5"/>
    </row>
    <row r="224" spans="1:67" x14ac:dyDescent="0.3">
      <c r="A224" s="47" t="s">
        <v>289</v>
      </c>
      <c r="B224" s="47">
        <v>2014</v>
      </c>
      <c r="C224" s="47" t="s">
        <v>412</v>
      </c>
      <c r="D224" s="47" t="s">
        <v>4</v>
      </c>
      <c r="E224" s="48">
        <v>277332000000</v>
      </c>
      <c r="F224" s="48">
        <v>415.92</v>
      </c>
      <c r="G224" s="48">
        <v>1346203</v>
      </c>
      <c r="H224" s="48">
        <f t="shared" si="6"/>
        <v>666791690.70975184</v>
      </c>
      <c r="I224" s="48">
        <f t="shared" si="7"/>
        <v>495.31288424535666</v>
      </c>
      <c r="BO224" s="5"/>
    </row>
    <row r="225" spans="1:67" x14ac:dyDescent="0.3">
      <c r="A225" s="47" t="s">
        <v>289</v>
      </c>
      <c r="B225" s="47">
        <v>2015</v>
      </c>
      <c r="C225" s="47" t="s">
        <v>412</v>
      </c>
      <c r="D225" s="47" t="s">
        <v>4</v>
      </c>
      <c r="E225" s="48">
        <v>429124000000</v>
      </c>
      <c r="F225" s="48">
        <v>477.92</v>
      </c>
      <c r="G225" s="48">
        <v>2999658</v>
      </c>
      <c r="H225" s="48">
        <f t="shared" si="6"/>
        <v>897899229.99665213</v>
      </c>
      <c r="I225" s="48">
        <f t="shared" si="7"/>
        <v>299.33386739310021</v>
      </c>
      <c r="BO225" s="5"/>
    </row>
    <row r="226" spans="1:67" x14ac:dyDescent="0.3">
      <c r="A226" s="47" t="s">
        <v>289</v>
      </c>
      <c r="B226" s="47">
        <v>2010</v>
      </c>
      <c r="C226" s="47" t="s">
        <v>404</v>
      </c>
      <c r="D226" s="47" t="s">
        <v>4</v>
      </c>
      <c r="E226" s="48">
        <v>715000000</v>
      </c>
      <c r="F226" s="48">
        <v>373.66</v>
      </c>
      <c r="G226" s="48">
        <v>2145</v>
      </c>
      <c r="H226" s="48">
        <f t="shared" si="6"/>
        <v>1913504.2552052666</v>
      </c>
      <c r="I226" s="48">
        <f t="shared" si="7"/>
        <v>892.07657585327115</v>
      </c>
      <c r="BO226" s="5"/>
    </row>
    <row r="227" spans="1:67" x14ac:dyDescent="0.3">
      <c r="A227" s="47" t="s">
        <v>289</v>
      </c>
      <c r="B227" s="47">
        <v>2011</v>
      </c>
      <c r="C227" s="47" t="s">
        <v>404</v>
      </c>
      <c r="D227" s="47" t="s">
        <v>4</v>
      </c>
      <c r="E227" s="48">
        <v>684000000</v>
      </c>
      <c r="F227" s="48">
        <v>372.5</v>
      </c>
      <c r="G227" s="48">
        <v>2429</v>
      </c>
      <c r="H227" s="48">
        <f t="shared" si="6"/>
        <v>1836241.6107382551</v>
      </c>
      <c r="I227" s="48">
        <f t="shared" si="7"/>
        <v>755.96608099557636</v>
      </c>
      <c r="BO227" s="5"/>
    </row>
    <row r="228" spans="1:67" x14ac:dyDescent="0.3">
      <c r="A228" s="47" t="s">
        <v>289</v>
      </c>
      <c r="B228" s="47">
        <v>2012</v>
      </c>
      <c r="C228" s="47" t="s">
        <v>406</v>
      </c>
      <c r="D228" s="47" t="s">
        <v>4</v>
      </c>
      <c r="E228" s="48">
        <v>277301000</v>
      </c>
      <c r="F228" s="48">
        <v>401.76</v>
      </c>
      <c r="G228" s="48">
        <v>29602</v>
      </c>
      <c r="H228" s="48">
        <f t="shared" si="6"/>
        <v>690215.5515730785</v>
      </c>
      <c r="I228" s="48">
        <f t="shared" si="7"/>
        <v>23.3165175181771</v>
      </c>
      <c r="BO228" s="5"/>
    </row>
    <row r="229" spans="1:67" x14ac:dyDescent="0.3">
      <c r="A229" s="47" t="s">
        <v>289</v>
      </c>
      <c r="B229" s="47">
        <v>2013</v>
      </c>
      <c r="C229" s="47" t="s">
        <v>406</v>
      </c>
      <c r="D229" s="47" t="s">
        <v>4</v>
      </c>
      <c r="E229" s="48">
        <v>846783000</v>
      </c>
      <c r="F229" s="48">
        <v>409.63</v>
      </c>
      <c r="G229" s="48">
        <v>87617</v>
      </c>
      <c r="H229" s="48">
        <f t="shared" si="6"/>
        <v>2067189.9030832702</v>
      </c>
      <c r="I229" s="48">
        <f t="shared" si="7"/>
        <v>23.593479611071711</v>
      </c>
      <c r="BO229" s="5"/>
    </row>
    <row r="230" spans="1:67" x14ac:dyDescent="0.3">
      <c r="A230" s="47" t="s">
        <v>289</v>
      </c>
      <c r="B230" s="47">
        <v>2014</v>
      </c>
      <c r="C230" s="47" t="s">
        <v>406</v>
      </c>
      <c r="D230" s="47" t="s">
        <v>4</v>
      </c>
      <c r="E230" s="48">
        <v>407883000</v>
      </c>
      <c r="F230" s="48">
        <v>415.92</v>
      </c>
      <c r="G230" s="48">
        <v>47910</v>
      </c>
      <c r="H230" s="48">
        <f t="shared" si="6"/>
        <v>980676.57241777261</v>
      </c>
      <c r="I230" s="48">
        <f t="shared" si="7"/>
        <v>20.469141565806151</v>
      </c>
      <c r="BO230" s="5"/>
    </row>
    <row r="231" spans="1:67" x14ac:dyDescent="0.3">
      <c r="A231" s="47" t="s">
        <v>289</v>
      </c>
      <c r="B231" s="47">
        <v>2015</v>
      </c>
      <c r="C231" s="47" t="s">
        <v>406</v>
      </c>
      <c r="D231" s="47" t="s">
        <v>4</v>
      </c>
      <c r="E231" s="48">
        <v>809102000</v>
      </c>
      <c r="F231" s="48">
        <v>477.92</v>
      </c>
      <c r="G231" s="48">
        <v>87794</v>
      </c>
      <c r="H231" s="48">
        <f t="shared" si="6"/>
        <v>1692965.349849347</v>
      </c>
      <c r="I231" s="48">
        <f t="shared" si="7"/>
        <v>19.283383259099107</v>
      </c>
      <c r="BO231" s="5"/>
    </row>
    <row r="232" spans="1:67" x14ac:dyDescent="0.3">
      <c r="A232" s="47" t="s">
        <v>289</v>
      </c>
      <c r="B232" s="47">
        <v>2012</v>
      </c>
      <c r="C232" s="47" t="s">
        <v>415</v>
      </c>
      <c r="D232" s="47" t="s">
        <v>4</v>
      </c>
      <c r="E232" s="48">
        <v>277301000</v>
      </c>
      <c r="F232" s="48">
        <v>401.76</v>
      </c>
      <c r="G232" s="48">
        <v>29602</v>
      </c>
      <c r="H232" s="48">
        <f t="shared" si="6"/>
        <v>690215.5515730785</v>
      </c>
      <c r="I232" s="48">
        <f t="shared" si="7"/>
        <v>23.3165175181771</v>
      </c>
      <c r="BO232" s="5"/>
    </row>
    <row r="233" spans="1:67" x14ac:dyDescent="0.3">
      <c r="A233" s="47" t="s">
        <v>289</v>
      </c>
      <c r="B233" s="47">
        <v>2013</v>
      </c>
      <c r="C233" s="47" t="s">
        <v>415</v>
      </c>
      <c r="D233" s="47" t="s">
        <v>4</v>
      </c>
      <c r="E233" s="48">
        <v>846783000</v>
      </c>
      <c r="F233" s="48">
        <v>409.63</v>
      </c>
      <c r="G233" s="48">
        <v>87617</v>
      </c>
      <c r="H233" s="48">
        <f t="shared" si="6"/>
        <v>2067189.9030832702</v>
      </c>
      <c r="I233" s="48">
        <f t="shared" si="7"/>
        <v>23.593479611071711</v>
      </c>
      <c r="BO233" s="5"/>
    </row>
    <row r="234" spans="1:67" x14ac:dyDescent="0.3">
      <c r="A234" s="47" t="s">
        <v>289</v>
      </c>
      <c r="B234" s="47">
        <v>2014</v>
      </c>
      <c r="C234" s="47" t="s">
        <v>415</v>
      </c>
      <c r="D234" s="47" t="s">
        <v>4</v>
      </c>
      <c r="E234" s="48">
        <v>407883000</v>
      </c>
      <c r="F234" s="48">
        <v>415.92</v>
      </c>
      <c r="G234" s="48">
        <v>47910</v>
      </c>
      <c r="H234" s="48">
        <f t="shared" si="6"/>
        <v>980676.57241777261</v>
      </c>
      <c r="I234" s="48">
        <f t="shared" si="7"/>
        <v>20.469141565806151</v>
      </c>
      <c r="BO234" s="5"/>
    </row>
    <row r="235" spans="1:67" x14ac:dyDescent="0.3">
      <c r="A235" s="47" t="s">
        <v>289</v>
      </c>
      <c r="B235" s="47">
        <v>2015</v>
      </c>
      <c r="C235" s="47" t="s">
        <v>415</v>
      </c>
      <c r="D235" s="47" t="s">
        <v>4</v>
      </c>
      <c r="E235" s="48">
        <v>809102000</v>
      </c>
      <c r="F235" s="48">
        <v>477.92</v>
      </c>
      <c r="G235" s="48">
        <v>87794</v>
      </c>
      <c r="H235" s="48">
        <f t="shared" si="6"/>
        <v>1692965.349849347</v>
      </c>
      <c r="I235" s="48">
        <f t="shared" si="7"/>
        <v>19.283383259099107</v>
      </c>
      <c r="BO235" s="5"/>
    </row>
    <row r="236" spans="1:67" x14ac:dyDescent="0.3">
      <c r="A236" s="47" t="s">
        <v>290</v>
      </c>
      <c r="B236" s="47">
        <v>2010</v>
      </c>
      <c r="C236" s="47" t="s">
        <v>396</v>
      </c>
      <c r="D236" s="47" t="s">
        <v>5</v>
      </c>
      <c r="E236" s="48">
        <v>154634160000</v>
      </c>
      <c r="F236" s="48">
        <v>1.0900000000000001</v>
      </c>
      <c r="G236" s="48">
        <v>851259000</v>
      </c>
      <c r="H236" s="48">
        <f t="shared" ref="H236:H299" si="8">E236/F236</f>
        <v>141866201834.86237</v>
      </c>
      <c r="I236" s="48">
        <f t="shared" ref="I236:I299" si="9">H236/G236</f>
        <v>166.65456909690513</v>
      </c>
      <c r="BO236" s="5"/>
    </row>
    <row r="237" spans="1:67" x14ac:dyDescent="0.3">
      <c r="A237" s="47" t="s">
        <v>290</v>
      </c>
      <c r="B237" s="47">
        <v>2011</v>
      </c>
      <c r="C237" s="47" t="s">
        <v>396</v>
      </c>
      <c r="D237" s="47" t="s">
        <v>5</v>
      </c>
      <c r="E237" s="48">
        <v>153744080000</v>
      </c>
      <c r="F237" s="48">
        <v>0.97</v>
      </c>
      <c r="G237" s="48">
        <v>843762000</v>
      </c>
      <c r="H237" s="48">
        <f t="shared" si="8"/>
        <v>158499051546.39175</v>
      </c>
      <c r="I237" s="48">
        <f t="shared" si="9"/>
        <v>187.84805614188807</v>
      </c>
      <c r="BO237" s="5"/>
    </row>
    <row r="238" spans="1:67" x14ac:dyDescent="0.3">
      <c r="A238" s="47" t="s">
        <v>290</v>
      </c>
      <c r="B238" s="47">
        <v>2012</v>
      </c>
      <c r="C238" s="47" t="s">
        <v>396</v>
      </c>
      <c r="D238" s="47" t="s">
        <v>5</v>
      </c>
      <c r="E238" s="48">
        <v>152226470000</v>
      </c>
      <c r="F238" s="48">
        <v>0.97</v>
      </c>
      <c r="G238" s="48">
        <v>826409000</v>
      </c>
      <c r="H238" s="48">
        <f t="shared" si="8"/>
        <v>156934505154.63919</v>
      </c>
      <c r="I238" s="48">
        <f t="shared" si="9"/>
        <v>189.89931759533016</v>
      </c>
      <c r="BO238" s="5"/>
    </row>
    <row r="239" spans="1:67" x14ac:dyDescent="0.3">
      <c r="A239" s="47" t="s">
        <v>290</v>
      </c>
      <c r="B239" s="47">
        <v>2013</v>
      </c>
      <c r="C239" s="47" t="s">
        <v>396</v>
      </c>
      <c r="D239" s="47" t="s">
        <v>5</v>
      </c>
      <c r="E239" s="48">
        <v>148183690000</v>
      </c>
      <c r="F239" s="48">
        <v>1.04</v>
      </c>
      <c r="G239" s="48">
        <v>790102000</v>
      </c>
      <c r="H239" s="48">
        <f t="shared" si="8"/>
        <v>142484317307.69229</v>
      </c>
      <c r="I239" s="48">
        <f t="shared" si="9"/>
        <v>180.33661135865026</v>
      </c>
      <c r="BO239" s="5"/>
    </row>
    <row r="240" spans="1:67" x14ac:dyDescent="0.3">
      <c r="A240" s="47" t="s">
        <v>290</v>
      </c>
      <c r="B240" s="47">
        <v>2014</v>
      </c>
      <c r="C240" s="47" t="s">
        <v>396</v>
      </c>
      <c r="D240" s="47" t="s">
        <v>5</v>
      </c>
      <c r="E240" s="48">
        <v>144223040000</v>
      </c>
      <c r="F240" s="48">
        <v>1.1100000000000001</v>
      </c>
      <c r="G240" s="48">
        <v>743708000</v>
      </c>
      <c r="H240" s="48">
        <f t="shared" si="8"/>
        <v>129930666666.66666</v>
      </c>
      <c r="I240" s="48">
        <f t="shared" si="9"/>
        <v>174.70656046010888</v>
      </c>
      <c r="BO240" s="5"/>
    </row>
    <row r="241" spans="1:67" x14ac:dyDescent="0.3">
      <c r="A241" s="47" t="s">
        <v>290</v>
      </c>
      <c r="B241" s="47">
        <v>2015</v>
      </c>
      <c r="C241" s="47" t="s">
        <v>396</v>
      </c>
      <c r="D241" s="47" t="s">
        <v>5</v>
      </c>
      <c r="E241" s="48">
        <v>140510940000</v>
      </c>
      <c r="F241" s="48">
        <v>1.33</v>
      </c>
      <c r="G241" s="48">
        <v>692954000</v>
      </c>
      <c r="H241" s="48">
        <f t="shared" si="8"/>
        <v>105647323308.27068</v>
      </c>
      <c r="I241" s="48">
        <f t="shared" si="9"/>
        <v>152.45935994058866</v>
      </c>
      <c r="BO241" s="5"/>
    </row>
    <row r="242" spans="1:67" x14ac:dyDescent="0.3">
      <c r="A242" s="47" t="s">
        <v>290</v>
      </c>
      <c r="B242" s="47">
        <v>2010</v>
      </c>
      <c r="C242" s="47" t="s">
        <v>397</v>
      </c>
      <c r="D242" s="47" t="s">
        <v>5</v>
      </c>
      <c r="E242" s="48">
        <v>1418218230000</v>
      </c>
      <c r="F242" s="48">
        <v>1.0900000000000001</v>
      </c>
      <c r="G242" s="48">
        <v>291074000</v>
      </c>
      <c r="H242" s="48">
        <f t="shared" si="8"/>
        <v>1301117642201.8347</v>
      </c>
      <c r="I242" s="48">
        <f t="shared" si="9"/>
        <v>4470.0579309791829</v>
      </c>
      <c r="BO242" s="5"/>
    </row>
    <row r="243" spans="1:67" x14ac:dyDescent="0.3">
      <c r="A243" s="47" t="s">
        <v>290</v>
      </c>
      <c r="B243" s="47">
        <v>2011</v>
      </c>
      <c r="C243" s="47" t="s">
        <v>397</v>
      </c>
      <c r="D243" s="47" t="s">
        <v>5</v>
      </c>
      <c r="E243" s="48">
        <v>1279834810000</v>
      </c>
      <c r="F243" s="48">
        <v>0.97</v>
      </c>
      <c r="G243" s="48">
        <v>256444000</v>
      </c>
      <c r="H243" s="48">
        <f t="shared" si="8"/>
        <v>1319417329896.9072</v>
      </c>
      <c r="I243" s="48">
        <f t="shared" si="9"/>
        <v>5145.0504979524076</v>
      </c>
      <c r="BO243" s="5"/>
    </row>
    <row r="244" spans="1:67" x14ac:dyDescent="0.3">
      <c r="A244" s="47" t="s">
        <v>290</v>
      </c>
      <c r="B244" s="47">
        <v>2012</v>
      </c>
      <c r="C244" s="47" t="s">
        <v>397</v>
      </c>
      <c r="D244" s="47" t="s">
        <v>5</v>
      </c>
      <c r="E244" s="48">
        <v>1206918970000</v>
      </c>
      <c r="F244" s="48">
        <v>0.97</v>
      </c>
      <c r="G244" s="48">
        <v>224370000</v>
      </c>
      <c r="H244" s="48">
        <f t="shared" si="8"/>
        <v>1244246360824.7422</v>
      </c>
      <c r="I244" s="48">
        <f t="shared" si="9"/>
        <v>5545.5112574084869</v>
      </c>
      <c r="BO244" s="5"/>
    </row>
    <row r="245" spans="1:67" x14ac:dyDescent="0.3">
      <c r="A245" s="47" t="s">
        <v>290</v>
      </c>
      <c r="B245" s="47">
        <v>2013</v>
      </c>
      <c r="C245" s="47" t="s">
        <v>397</v>
      </c>
      <c r="D245" s="47" t="s">
        <v>5</v>
      </c>
      <c r="E245" s="48">
        <v>1220283830000</v>
      </c>
      <c r="F245" s="48">
        <v>1.04</v>
      </c>
      <c r="G245" s="48">
        <v>194398000</v>
      </c>
      <c r="H245" s="48">
        <f t="shared" si="8"/>
        <v>1173349836538.4614</v>
      </c>
      <c r="I245" s="48">
        <f t="shared" si="9"/>
        <v>6035.8122847892546</v>
      </c>
      <c r="BO245" s="5"/>
    </row>
    <row r="246" spans="1:67" x14ac:dyDescent="0.3">
      <c r="A246" s="47" t="s">
        <v>290</v>
      </c>
      <c r="B246" s="47">
        <v>2014</v>
      </c>
      <c r="C246" s="47" t="s">
        <v>397</v>
      </c>
      <c r="D246" s="47" t="s">
        <v>5</v>
      </c>
      <c r="E246" s="48">
        <v>1228513060000</v>
      </c>
      <c r="F246" s="48">
        <v>1.1100000000000001</v>
      </c>
      <c r="G246" s="48">
        <v>166648000</v>
      </c>
      <c r="H246" s="48">
        <f t="shared" si="8"/>
        <v>1106768522522.5225</v>
      </c>
      <c r="I246" s="48">
        <f t="shared" si="9"/>
        <v>6641.3549668914266</v>
      </c>
      <c r="BO246" s="5"/>
    </row>
    <row r="247" spans="1:67" x14ac:dyDescent="0.3">
      <c r="A247" s="47" t="s">
        <v>290</v>
      </c>
      <c r="B247" s="47">
        <v>2015</v>
      </c>
      <c r="C247" s="47" t="s">
        <v>397</v>
      </c>
      <c r="D247" s="47" t="s">
        <v>5</v>
      </c>
      <c r="E247" s="48">
        <v>1228426090000</v>
      </c>
      <c r="F247" s="48">
        <v>1.33</v>
      </c>
      <c r="G247" s="48">
        <v>139549000</v>
      </c>
      <c r="H247" s="48">
        <f t="shared" si="8"/>
        <v>923628639097.74426</v>
      </c>
      <c r="I247" s="48">
        <f t="shared" si="9"/>
        <v>6618.6689915208581</v>
      </c>
      <c r="BO247" s="5"/>
    </row>
    <row r="248" spans="1:67" x14ac:dyDescent="0.3">
      <c r="A248" s="47" t="s">
        <v>290</v>
      </c>
      <c r="B248" s="47">
        <v>2010</v>
      </c>
      <c r="C248" s="47" t="s">
        <v>398</v>
      </c>
      <c r="D248" s="47" t="s">
        <v>5</v>
      </c>
      <c r="E248" s="48">
        <v>228361720000</v>
      </c>
      <c r="F248" s="48">
        <v>1.0900000000000001</v>
      </c>
      <c r="G248" s="48">
        <v>1572957000</v>
      </c>
      <c r="H248" s="48">
        <f t="shared" si="8"/>
        <v>209506165137.61465</v>
      </c>
      <c r="I248" s="48">
        <f t="shared" si="9"/>
        <v>133.19255716311039</v>
      </c>
      <c r="BO248" s="5"/>
    </row>
    <row r="249" spans="1:67" x14ac:dyDescent="0.3">
      <c r="A249" s="47" t="s">
        <v>290</v>
      </c>
      <c r="B249" s="47">
        <v>2011</v>
      </c>
      <c r="C249" s="47" t="s">
        <v>398</v>
      </c>
      <c r="D249" s="47" t="s">
        <v>5</v>
      </c>
      <c r="E249" s="48">
        <v>239519640000</v>
      </c>
      <c r="F249" s="48">
        <v>0.97</v>
      </c>
      <c r="G249" s="48">
        <v>1662484000</v>
      </c>
      <c r="H249" s="48">
        <f t="shared" si="8"/>
        <v>246927463917.52579</v>
      </c>
      <c r="I249" s="48">
        <f t="shared" si="9"/>
        <v>148.52922729934591</v>
      </c>
      <c r="BO249" s="5"/>
    </row>
    <row r="250" spans="1:67" x14ac:dyDescent="0.3">
      <c r="A250" s="47" t="s">
        <v>290</v>
      </c>
      <c r="B250" s="47">
        <v>2012</v>
      </c>
      <c r="C250" s="47" t="s">
        <v>398</v>
      </c>
      <c r="D250" s="47" t="s">
        <v>5</v>
      </c>
      <c r="E250" s="48">
        <v>250772350000</v>
      </c>
      <c r="F250" s="48">
        <v>0.97</v>
      </c>
      <c r="G250" s="48">
        <v>1775593000</v>
      </c>
      <c r="H250" s="48">
        <f t="shared" si="8"/>
        <v>258528195876.28867</v>
      </c>
      <c r="I250" s="48">
        <f t="shared" si="9"/>
        <v>145.60104476436248</v>
      </c>
      <c r="BO250" s="5"/>
    </row>
    <row r="251" spans="1:67" x14ac:dyDescent="0.3">
      <c r="A251" s="47" t="s">
        <v>290</v>
      </c>
      <c r="B251" s="47">
        <v>2013</v>
      </c>
      <c r="C251" s="47" t="s">
        <v>398</v>
      </c>
      <c r="D251" s="47" t="s">
        <v>5</v>
      </c>
      <c r="E251" s="48">
        <v>262483540000</v>
      </c>
      <c r="F251" s="48">
        <v>1.04</v>
      </c>
      <c r="G251" s="48">
        <v>1916774000</v>
      </c>
      <c r="H251" s="48">
        <f t="shared" si="8"/>
        <v>252388019230.76923</v>
      </c>
      <c r="I251" s="48">
        <f t="shared" si="9"/>
        <v>131.67333197902789</v>
      </c>
      <c r="BO251" s="3"/>
    </row>
    <row r="252" spans="1:67" x14ac:dyDescent="0.3">
      <c r="A252" s="47" t="s">
        <v>290</v>
      </c>
      <c r="B252" s="47">
        <v>2014</v>
      </c>
      <c r="C252" s="47" t="s">
        <v>398</v>
      </c>
      <c r="D252" s="47" t="s">
        <v>5</v>
      </c>
      <c r="E252" s="48">
        <v>277821170000</v>
      </c>
      <c r="F252" s="48">
        <v>1.1100000000000001</v>
      </c>
      <c r="G252" s="48">
        <v>2072288000</v>
      </c>
      <c r="H252" s="48">
        <f t="shared" si="8"/>
        <v>250289342342.34232</v>
      </c>
      <c r="I252" s="48">
        <f t="shared" si="9"/>
        <v>120.77922679779178</v>
      </c>
      <c r="BO252" s="3"/>
    </row>
    <row r="253" spans="1:67" x14ac:dyDescent="0.3">
      <c r="A253" s="47" t="s">
        <v>290</v>
      </c>
      <c r="B253" s="47">
        <v>2015</v>
      </c>
      <c r="C253" s="47" t="s">
        <v>398</v>
      </c>
      <c r="D253" s="47" t="s">
        <v>5</v>
      </c>
      <c r="E253" s="48">
        <v>293103430000</v>
      </c>
      <c r="F253" s="48">
        <v>1.33</v>
      </c>
      <c r="G253" s="48">
        <v>2262574000</v>
      </c>
      <c r="H253" s="48">
        <f t="shared" si="8"/>
        <v>220378518796.99246</v>
      </c>
      <c r="I253" s="48">
        <f t="shared" si="9"/>
        <v>97.401684451864327</v>
      </c>
      <c r="BO253" s="3"/>
    </row>
    <row r="254" spans="1:67" x14ac:dyDescent="0.3">
      <c r="A254" s="47" t="s">
        <v>290</v>
      </c>
      <c r="B254" s="47">
        <v>2010</v>
      </c>
      <c r="C254" s="47" t="s">
        <v>399</v>
      </c>
      <c r="D254" s="47" t="s">
        <v>5</v>
      </c>
      <c r="E254" s="48">
        <v>6400879160000</v>
      </c>
      <c r="F254" s="48">
        <v>1.0900000000000001</v>
      </c>
      <c r="G254" s="48">
        <v>1783407000</v>
      </c>
      <c r="H254" s="48">
        <f t="shared" si="8"/>
        <v>5872366201834.8623</v>
      </c>
      <c r="I254" s="48">
        <f t="shared" si="9"/>
        <v>3292.7796077030439</v>
      </c>
      <c r="BO254" s="3"/>
    </row>
    <row r="255" spans="1:67" x14ac:dyDescent="0.3">
      <c r="A255" s="47" t="s">
        <v>290</v>
      </c>
      <c r="B255" s="47">
        <v>2011</v>
      </c>
      <c r="C255" s="47" t="s">
        <v>399</v>
      </c>
      <c r="D255" s="47" t="s">
        <v>5</v>
      </c>
      <c r="E255" s="48">
        <v>7051755910000</v>
      </c>
      <c r="F255" s="48">
        <v>0.97</v>
      </c>
      <c r="G255" s="48">
        <v>1897792000</v>
      </c>
      <c r="H255" s="48">
        <f t="shared" si="8"/>
        <v>7269851453608.248</v>
      </c>
      <c r="I255" s="48">
        <f t="shared" si="9"/>
        <v>3830.6892713259663</v>
      </c>
      <c r="BO255" s="3"/>
    </row>
    <row r="256" spans="1:67" x14ac:dyDescent="0.3">
      <c r="A256" s="47" t="s">
        <v>290</v>
      </c>
      <c r="B256" s="47">
        <v>2012</v>
      </c>
      <c r="C256" s="47" t="s">
        <v>399</v>
      </c>
      <c r="D256" s="47" t="s">
        <v>5</v>
      </c>
      <c r="E256" s="48">
        <v>7382546360000</v>
      </c>
      <c r="F256" s="48">
        <v>0.97</v>
      </c>
      <c r="G256" s="48">
        <v>1971120000</v>
      </c>
      <c r="H256" s="48">
        <f t="shared" si="8"/>
        <v>7610872536082.4746</v>
      </c>
      <c r="I256" s="48">
        <f t="shared" si="9"/>
        <v>3861.1918787706859</v>
      </c>
      <c r="BO256" s="3"/>
    </row>
    <row r="257" spans="1:67" x14ac:dyDescent="0.3">
      <c r="A257" s="47" t="s">
        <v>290</v>
      </c>
      <c r="B257" s="47">
        <v>2013</v>
      </c>
      <c r="C257" s="47" t="s">
        <v>399</v>
      </c>
      <c r="D257" s="47" t="s">
        <v>5</v>
      </c>
      <c r="E257" s="48">
        <v>8024856290000</v>
      </c>
      <c r="F257" s="48">
        <v>1.04</v>
      </c>
      <c r="G257" s="48">
        <v>2092496000</v>
      </c>
      <c r="H257" s="48">
        <f t="shared" si="8"/>
        <v>7716207971153.8457</v>
      </c>
      <c r="I257" s="48">
        <f t="shared" si="9"/>
        <v>3687.5616350778428</v>
      </c>
      <c r="BO257" s="3"/>
    </row>
    <row r="258" spans="1:67" x14ac:dyDescent="0.3">
      <c r="A258" s="47" t="s">
        <v>290</v>
      </c>
      <c r="B258" s="47">
        <v>2014</v>
      </c>
      <c r="C258" s="47" t="s">
        <v>399</v>
      </c>
      <c r="D258" s="47" t="s">
        <v>5</v>
      </c>
      <c r="E258" s="48">
        <v>8219008110000</v>
      </c>
      <c r="F258" s="48">
        <v>1.1100000000000001</v>
      </c>
      <c r="G258" s="48">
        <v>2147768000</v>
      </c>
      <c r="H258" s="48">
        <f t="shared" si="8"/>
        <v>7404511810810.8105</v>
      </c>
      <c r="I258" s="48">
        <f t="shared" si="9"/>
        <v>3447.5380072758371</v>
      </c>
      <c r="BO258" s="3"/>
    </row>
    <row r="259" spans="1:67" x14ac:dyDescent="0.3">
      <c r="A259" s="47" t="s">
        <v>290</v>
      </c>
      <c r="B259" s="47">
        <v>2015</v>
      </c>
      <c r="C259" s="47" t="s">
        <v>399</v>
      </c>
      <c r="D259" s="47" t="s">
        <v>5</v>
      </c>
      <c r="E259" s="48">
        <v>8541674970000</v>
      </c>
      <c r="F259" s="48">
        <v>1.33</v>
      </c>
      <c r="G259" s="48">
        <v>2245274000</v>
      </c>
      <c r="H259" s="48">
        <f t="shared" si="8"/>
        <v>6422312007518.7969</v>
      </c>
      <c r="I259" s="48">
        <f t="shared" si="9"/>
        <v>2860.3689382760399</v>
      </c>
    </row>
    <row r="260" spans="1:67" x14ac:dyDescent="0.3">
      <c r="A260" s="47" t="s">
        <v>290</v>
      </c>
      <c r="B260" s="47">
        <v>2010</v>
      </c>
      <c r="C260" s="47" t="s">
        <v>403</v>
      </c>
      <c r="D260" s="47" t="s">
        <v>5</v>
      </c>
      <c r="E260" s="48">
        <v>135561110000</v>
      </c>
      <c r="F260" s="48">
        <v>1.0900000000000001</v>
      </c>
      <c r="G260" s="48">
        <v>2259402000</v>
      </c>
      <c r="H260" s="48">
        <f t="shared" si="8"/>
        <v>124367990825.68806</v>
      </c>
      <c r="I260" s="48">
        <f t="shared" si="9"/>
        <v>55.044649347786745</v>
      </c>
    </row>
    <row r="261" spans="1:67" x14ac:dyDescent="0.3">
      <c r="A261" s="47" t="s">
        <v>290</v>
      </c>
      <c r="B261" s="47">
        <v>2011</v>
      </c>
      <c r="C261" s="47" t="s">
        <v>403</v>
      </c>
      <c r="D261" s="47" t="s">
        <v>5</v>
      </c>
      <c r="E261" s="48">
        <v>153450420000</v>
      </c>
      <c r="F261" s="48">
        <v>0.97</v>
      </c>
      <c r="G261" s="48">
        <v>2606668000</v>
      </c>
      <c r="H261" s="48">
        <f t="shared" si="8"/>
        <v>158196309278.35052</v>
      </c>
      <c r="I261" s="48">
        <f t="shared" si="9"/>
        <v>60.689090163515466</v>
      </c>
    </row>
    <row r="262" spans="1:67" x14ac:dyDescent="0.3">
      <c r="A262" s="47" t="s">
        <v>290</v>
      </c>
      <c r="B262" s="47">
        <v>2012</v>
      </c>
      <c r="C262" s="47" t="s">
        <v>403</v>
      </c>
      <c r="D262" s="47" t="s">
        <v>5</v>
      </c>
      <c r="E262" s="48">
        <v>171703470000</v>
      </c>
      <c r="F262" s="48">
        <v>0.97</v>
      </c>
      <c r="G262" s="48">
        <v>2998112000</v>
      </c>
      <c r="H262" s="48">
        <f t="shared" si="8"/>
        <v>177013886597.93814</v>
      </c>
      <c r="I262" s="48">
        <f t="shared" si="9"/>
        <v>59.041785829861638</v>
      </c>
    </row>
    <row r="263" spans="1:67" x14ac:dyDescent="0.3">
      <c r="A263" s="47" t="s">
        <v>290</v>
      </c>
      <c r="B263" s="47">
        <v>2013</v>
      </c>
      <c r="C263" s="47" t="s">
        <v>403</v>
      </c>
      <c r="D263" s="47" t="s">
        <v>5</v>
      </c>
      <c r="E263" s="48">
        <v>188797740000</v>
      </c>
      <c r="F263" s="48">
        <v>1.04</v>
      </c>
      <c r="G263" s="48">
        <v>3384459000</v>
      </c>
      <c r="H263" s="48">
        <f t="shared" si="8"/>
        <v>181536288461.53845</v>
      </c>
      <c r="I263" s="48">
        <f t="shared" si="9"/>
        <v>53.638199919555369</v>
      </c>
    </row>
    <row r="264" spans="1:67" x14ac:dyDescent="0.3">
      <c r="A264" s="47" t="s">
        <v>290</v>
      </c>
      <c r="B264" s="47">
        <v>2014</v>
      </c>
      <c r="C264" s="47" t="s">
        <v>403</v>
      </c>
      <c r="D264" s="47" t="s">
        <v>5</v>
      </c>
      <c r="E264" s="48">
        <v>207957170000</v>
      </c>
      <c r="F264" s="48">
        <v>1.1100000000000001</v>
      </c>
      <c r="G264" s="48">
        <v>3790636000</v>
      </c>
      <c r="H264" s="48">
        <f t="shared" si="8"/>
        <v>187348801801.80179</v>
      </c>
      <c r="I264" s="48">
        <f t="shared" si="9"/>
        <v>49.424107670006244</v>
      </c>
    </row>
    <row r="265" spans="1:67" x14ac:dyDescent="0.3">
      <c r="A265" s="47" t="s">
        <v>290</v>
      </c>
      <c r="B265" s="47">
        <v>2015</v>
      </c>
      <c r="C265" s="47" t="s">
        <v>403</v>
      </c>
      <c r="D265" s="47" t="s">
        <v>5</v>
      </c>
      <c r="E265" s="48">
        <v>228056160000</v>
      </c>
      <c r="F265" s="48">
        <v>1.33</v>
      </c>
      <c r="G265" s="48">
        <v>4260366000</v>
      </c>
      <c r="H265" s="48">
        <f t="shared" si="8"/>
        <v>171470796992.4812</v>
      </c>
      <c r="I265" s="48">
        <f t="shared" si="9"/>
        <v>40.247902877940817</v>
      </c>
    </row>
    <row r="266" spans="1:67" x14ac:dyDescent="0.3">
      <c r="A266" s="47" t="s">
        <v>290</v>
      </c>
      <c r="B266" s="47">
        <v>2010</v>
      </c>
      <c r="C266" s="47" t="s">
        <v>404</v>
      </c>
      <c r="D266" s="47" t="s">
        <v>5</v>
      </c>
      <c r="E266" s="48">
        <v>5231890290000</v>
      </c>
      <c r="F266" s="48">
        <v>1.0900000000000001</v>
      </c>
      <c r="G266" s="48">
        <v>682900000</v>
      </c>
      <c r="H266" s="48">
        <f t="shared" si="8"/>
        <v>4799899348623.8525</v>
      </c>
      <c r="I266" s="48">
        <f t="shared" si="9"/>
        <v>7028.7001737060364</v>
      </c>
    </row>
    <row r="267" spans="1:67" x14ac:dyDescent="0.3">
      <c r="A267" s="47" t="s">
        <v>290</v>
      </c>
      <c r="B267" s="47">
        <v>2011</v>
      </c>
      <c r="C267" s="47" t="s">
        <v>404</v>
      </c>
      <c r="D267" s="47" t="s">
        <v>5</v>
      </c>
      <c r="E267" s="48">
        <v>5753456880000</v>
      </c>
      <c r="F267" s="48">
        <v>0.97</v>
      </c>
      <c r="G267" s="48">
        <v>705932000</v>
      </c>
      <c r="H267" s="48">
        <f t="shared" si="8"/>
        <v>5931398845360.8252</v>
      </c>
      <c r="I267" s="48">
        <f t="shared" si="9"/>
        <v>8402.2240745012623</v>
      </c>
    </row>
    <row r="268" spans="1:67" x14ac:dyDescent="0.3">
      <c r="A268" s="47" t="s">
        <v>290</v>
      </c>
      <c r="B268" s="47">
        <v>2012</v>
      </c>
      <c r="C268" s="47" t="s">
        <v>404</v>
      </c>
      <c r="D268" s="47" t="s">
        <v>5</v>
      </c>
      <c r="E268" s="48">
        <v>5856819780000</v>
      </c>
      <c r="F268" s="48">
        <v>0.97</v>
      </c>
      <c r="G268" s="48">
        <v>737344000</v>
      </c>
      <c r="H268" s="48">
        <f t="shared" si="8"/>
        <v>6037958536082.4746</v>
      </c>
      <c r="I268" s="48">
        <f t="shared" si="9"/>
        <v>8188.794560045887</v>
      </c>
    </row>
    <row r="269" spans="1:67" x14ac:dyDescent="0.3">
      <c r="A269" s="47" t="s">
        <v>290</v>
      </c>
      <c r="B269" s="47">
        <v>2013</v>
      </c>
      <c r="C269" s="47" t="s">
        <v>404</v>
      </c>
      <c r="D269" s="47" t="s">
        <v>5</v>
      </c>
      <c r="E269" s="48">
        <v>5897636500000</v>
      </c>
      <c r="F269" s="48">
        <v>1.04</v>
      </c>
      <c r="G269" s="48">
        <v>807532000</v>
      </c>
      <c r="H269" s="48">
        <f t="shared" si="8"/>
        <v>5670804326923.0771</v>
      </c>
      <c r="I269" s="48">
        <f t="shared" si="9"/>
        <v>7022.3896104712594</v>
      </c>
    </row>
    <row r="270" spans="1:67" x14ac:dyDescent="0.3">
      <c r="A270" s="47" t="s">
        <v>290</v>
      </c>
      <c r="B270" s="47">
        <v>2014</v>
      </c>
      <c r="C270" s="47" t="s">
        <v>404</v>
      </c>
      <c r="D270" s="47" t="s">
        <v>5</v>
      </c>
      <c r="E270" s="48">
        <v>5628159690000</v>
      </c>
      <c r="F270" s="48">
        <v>1.1100000000000001</v>
      </c>
      <c r="G270" s="48">
        <v>883088000</v>
      </c>
      <c r="H270" s="48">
        <f t="shared" si="8"/>
        <v>5070414135135.1348</v>
      </c>
      <c r="I270" s="48">
        <f t="shared" si="9"/>
        <v>5741.6861458146132</v>
      </c>
    </row>
    <row r="271" spans="1:67" x14ac:dyDescent="0.3">
      <c r="A271" s="47" t="s">
        <v>290</v>
      </c>
      <c r="B271" s="47">
        <v>2015</v>
      </c>
      <c r="C271" s="47" t="s">
        <v>404</v>
      </c>
      <c r="D271" s="47" t="s">
        <v>5</v>
      </c>
      <c r="E271" s="48">
        <v>5792663690000</v>
      </c>
      <c r="F271" s="48">
        <v>1.33</v>
      </c>
      <c r="G271" s="48">
        <v>976585000</v>
      </c>
      <c r="H271" s="48">
        <f t="shared" si="8"/>
        <v>4355386233082.7065</v>
      </c>
      <c r="I271" s="48">
        <f t="shared" si="9"/>
        <v>4459.8127485909636</v>
      </c>
    </row>
    <row r="272" spans="1:67" x14ac:dyDescent="0.3">
      <c r="A272" s="47" t="s">
        <v>416</v>
      </c>
      <c r="B272" s="47">
        <v>2010</v>
      </c>
      <c r="C272" s="47" t="s">
        <v>396</v>
      </c>
      <c r="D272" s="47" t="s">
        <v>6</v>
      </c>
      <c r="E272" s="48">
        <v>20470000000</v>
      </c>
      <c r="F272" s="48">
        <v>0.79</v>
      </c>
      <c r="G272" s="48">
        <v>159610000</v>
      </c>
      <c r="H272" s="48">
        <f t="shared" si="8"/>
        <v>25911392405.06329</v>
      </c>
      <c r="I272" s="48">
        <f t="shared" si="9"/>
        <v>162.34191093956073</v>
      </c>
    </row>
    <row r="273" spans="1:9" x14ac:dyDescent="0.3">
      <c r="A273" s="47" t="s">
        <v>416</v>
      </c>
      <c r="B273" s="47">
        <v>2011</v>
      </c>
      <c r="C273" s="47" t="s">
        <v>396</v>
      </c>
      <c r="D273" s="47" t="s">
        <v>6</v>
      </c>
      <c r="E273" s="48">
        <v>19090000000</v>
      </c>
      <c r="F273" s="48">
        <v>0.75</v>
      </c>
      <c r="G273" s="48">
        <v>150900000</v>
      </c>
      <c r="H273" s="48">
        <f t="shared" si="8"/>
        <v>25453333333.333332</v>
      </c>
      <c r="I273" s="48">
        <f t="shared" si="9"/>
        <v>168.67682792136071</v>
      </c>
    </row>
    <row r="274" spans="1:9" x14ac:dyDescent="0.3">
      <c r="A274" s="47" t="s">
        <v>416</v>
      </c>
      <c r="B274" s="47">
        <v>2012</v>
      </c>
      <c r="C274" s="47" t="s">
        <v>396</v>
      </c>
      <c r="D274" s="47" t="s">
        <v>6</v>
      </c>
      <c r="E274" s="48">
        <v>19280000000</v>
      </c>
      <c r="F274" s="48">
        <v>0.81</v>
      </c>
      <c r="G274" s="48">
        <v>151740000</v>
      </c>
      <c r="H274" s="48">
        <f t="shared" si="8"/>
        <v>23802469135.802467</v>
      </c>
      <c r="I274" s="48">
        <f t="shared" si="9"/>
        <v>156.86351084620051</v>
      </c>
    </row>
    <row r="275" spans="1:9" x14ac:dyDescent="0.3">
      <c r="A275" s="47" t="s">
        <v>416</v>
      </c>
      <c r="B275" s="47">
        <v>2013</v>
      </c>
      <c r="C275" s="47" t="s">
        <v>396</v>
      </c>
      <c r="D275" s="47" t="s">
        <v>6</v>
      </c>
      <c r="E275" s="48">
        <v>19460000000</v>
      </c>
      <c r="F275" s="48">
        <v>0.78</v>
      </c>
      <c r="G275" s="48">
        <v>153150000</v>
      </c>
      <c r="H275" s="48">
        <f t="shared" si="8"/>
        <v>24948717948.717949</v>
      </c>
      <c r="I275" s="48">
        <f t="shared" si="9"/>
        <v>162.90380639058407</v>
      </c>
    </row>
    <row r="276" spans="1:9" x14ac:dyDescent="0.3">
      <c r="A276" s="47" t="s">
        <v>416</v>
      </c>
      <c r="B276" s="47">
        <v>2014</v>
      </c>
      <c r="C276" s="47" t="s">
        <v>396</v>
      </c>
      <c r="D276" s="47" t="s">
        <v>6</v>
      </c>
      <c r="E276" s="48">
        <v>46260000000</v>
      </c>
      <c r="F276" s="48">
        <v>0.78</v>
      </c>
      <c r="G276" s="48">
        <v>283750000</v>
      </c>
      <c r="H276" s="48">
        <f t="shared" si="8"/>
        <v>59307692307.692307</v>
      </c>
      <c r="I276" s="48">
        <f t="shared" si="9"/>
        <v>209.01389359539138</v>
      </c>
    </row>
    <row r="277" spans="1:9" x14ac:dyDescent="0.3">
      <c r="A277" s="47" t="s">
        <v>416</v>
      </c>
      <c r="B277" s="47">
        <v>2015</v>
      </c>
      <c r="C277" s="47" t="s">
        <v>396</v>
      </c>
      <c r="D277" s="47" t="s">
        <v>6</v>
      </c>
      <c r="E277" s="48">
        <v>48680000000</v>
      </c>
      <c r="F277" s="48">
        <v>0.94</v>
      </c>
      <c r="G277" s="48">
        <v>298210000</v>
      </c>
      <c r="H277" s="48">
        <f t="shared" si="8"/>
        <v>51787234042.553192</v>
      </c>
      <c r="I277" s="48">
        <f t="shared" si="9"/>
        <v>173.66028651806846</v>
      </c>
    </row>
    <row r="278" spans="1:9" x14ac:dyDescent="0.3">
      <c r="A278" s="47" t="s">
        <v>416</v>
      </c>
      <c r="B278" s="47">
        <v>2010</v>
      </c>
      <c r="C278" s="47" t="s">
        <v>397</v>
      </c>
      <c r="D278" s="47" t="s">
        <v>6</v>
      </c>
      <c r="E278" s="48">
        <v>13360000000</v>
      </c>
      <c r="F278" s="48">
        <v>0.79</v>
      </c>
      <c r="G278" s="48">
        <v>2000000</v>
      </c>
      <c r="H278" s="48">
        <f t="shared" si="8"/>
        <v>16911392405.06329</v>
      </c>
      <c r="I278" s="48">
        <f t="shared" si="9"/>
        <v>8455.6962025316443</v>
      </c>
    </row>
    <row r="279" spans="1:9" x14ac:dyDescent="0.3">
      <c r="A279" s="47" t="s">
        <v>416</v>
      </c>
      <c r="B279" s="47">
        <v>2011</v>
      </c>
      <c r="C279" s="47" t="s">
        <v>397</v>
      </c>
      <c r="D279" s="47" t="s">
        <v>6</v>
      </c>
      <c r="E279" s="48">
        <v>12900000000</v>
      </c>
      <c r="F279" s="48">
        <v>0.75</v>
      </c>
      <c r="G279" s="48">
        <v>2000000</v>
      </c>
      <c r="H279" s="48">
        <f t="shared" si="8"/>
        <v>17200000000</v>
      </c>
      <c r="I279" s="48">
        <f t="shared" si="9"/>
        <v>8600</v>
      </c>
    </row>
    <row r="280" spans="1:9" x14ac:dyDescent="0.3">
      <c r="A280" s="47" t="s">
        <v>416</v>
      </c>
      <c r="B280" s="47">
        <v>2012</v>
      </c>
      <c r="C280" s="47" t="s">
        <v>397</v>
      </c>
      <c r="D280" s="47" t="s">
        <v>6</v>
      </c>
      <c r="E280" s="48">
        <v>15100000000</v>
      </c>
      <c r="F280" s="48">
        <v>0.81</v>
      </c>
      <c r="G280" s="48">
        <v>1780000</v>
      </c>
      <c r="H280" s="48">
        <f t="shared" si="8"/>
        <v>18641975308.641975</v>
      </c>
      <c r="I280" s="48">
        <f t="shared" si="9"/>
        <v>10473.019836315716</v>
      </c>
    </row>
    <row r="281" spans="1:9" x14ac:dyDescent="0.3">
      <c r="A281" s="47" t="s">
        <v>416</v>
      </c>
      <c r="B281" s="47">
        <v>2013</v>
      </c>
      <c r="C281" s="47" t="s">
        <v>397</v>
      </c>
      <c r="D281" s="47" t="s">
        <v>6</v>
      </c>
      <c r="E281" s="48">
        <v>15100000000</v>
      </c>
      <c r="F281" s="48">
        <v>0.78</v>
      </c>
      <c r="G281" s="48">
        <v>1610000</v>
      </c>
      <c r="H281" s="48">
        <f t="shared" si="8"/>
        <v>19358974358.974358</v>
      </c>
      <c r="I281" s="48">
        <f t="shared" si="9"/>
        <v>12024.207676381589</v>
      </c>
    </row>
    <row r="282" spans="1:9" x14ac:dyDescent="0.3">
      <c r="A282" s="47" t="s">
        <v>416</v>
      </c>
      <c r="B282" s="47">
        <v>2014</v>
      </c>
      <c r="C282" s="47" t="s">
        <v>397</v>
      </c>
      <c r="D282" s="47" t="s">
        <v>6</v>
      </c>
      <c r="E282" s="48">
        <v>8290000000</v>
      </c>
      <c r="F282" s="48">
        <v>0.78</v>
      </c>
      <c r="G282" s="48">
        <v>1300000</v>
      </c>
      <c r="H282" s="48">
        <f t="shared" si="8"/>
        <v>10628205128.205128</v>
      </c>
      <c r="I282" s="48">
        <f t="shared" si="9"/>
        <v>8175.542406311637</v>
      </c>
    </row>
    <row r="283" spans="1:9" x14ac:dyDescent="0.3">
      <c r="A283" s="47" t="s">
        <v>416</v>
      </c>
      <c r="B283" s="47">
        <v>2015</v>
      </c>
      <c r="C283" s="47" t="s">
        <v>397</v>
      </c>
      <c r="D283" s="47" t="s">
        <v>6</v>
      </c>
      <c r="E283" s="48">
        <v>7230000000</v>
      </c>
      <c r="F283" s="48">
        <v>0.94</v>
      </c>
      <c r="G283" s="48">
        <v>1080000</v>
      </c>
      <c r="H283" s="48">
        <f t="shared" si="8"/>
        <v>7691489361.7021284</v>
      </c>
      <c r="I283" s="48">
        <f t="shared" si="9"/>
        <v>7121.7494089834527</v>
      </c>
    </row>
    <row r="284" spans="1:9" x14ac:dyDescent="0.3">
      <c r="A284" s="47" t="s">
        <v>416</v>
      </c>
      <c r="B284" s="47">
        <v>2010</v>
      </c>
      <c r="C284" s="47" t="s">
        <v>398</v>
      </c>
      <c r="D284" s="47" t="s">
        <v>6</v>
      </c>
      <c r="E284" s="48">
        <v>8700000000</v>
      </c>
      <c r="F284" s="48">
        <v>0.79</v>
      </c>
      <c r="G284" s="48">
        <v>79670000</v>
      </c>
      <c r="H284" s="48">
        <f t="shared" si="8"/>
        <v>11012658227.848101</v>
      </c>
      <c r="I284" s="48">
        <f t="shared" si="9"/>
        <v>138.22842008093511</v>
      </c>
    </row>
    <row r="285" spans="1:9" x14ac:dyDescent="0.3">
      <c r="A285" s="47" t="s">
        <v>416</v>
      </c>
      <c r="B285" s="47">
        <v>2011</v>
      </c>
      <c r="C285" s="47" t="s">
        <v>398</v>
      </c>
      <c r="D285" s="47" t="s">
        <v>6</v>
      </c>
      <c r="E285" s="48">
        <v>9270000000</v>
      </c>
      <c r="F285" s="48">
        <v>0.75</v>
      </c>
      <c r="G285" s="48">
        <v>85470000</v>
      </c>
      <c r="H285" s="48">
        <f t="shared" si="8"/>
        <v>12360000000</v>
      </c>
      <c r="I285" s="48">
        <f t="shared" si="9"/>
        <v>144.61214461214462</v>
      </c>
    </row>
    <row r="286" spans="1:9" x14ac:dyDescent="0.3">
      <c r="A286" s="47" t="s">
        <v>416</v>
      </c>
      <c r="B286" s="47">
        <v>2012</v>
      </c>
      <c r="C286" s="47" t="s">
        <v>398</v>
      </c>
      <c r="D286" s="47" t="s">
        <v>6</v>
      </c>
      <c r="E286" s="48">
        <v>10130000000</v>
      </c>
      <c r="F286" s="48">
        <v>0.81</v>
      </c>
      <c r="G286" s="48">
        <v>93950000</v>
      </c>
      <c r="H286" s="48">
        <f t="shared" si="8"/>
        <v>12506172839.506172</v>
      </c>
      <c r="I286" s="48">
        <f t="shared" si="9"/>
        <v>133.11519786595181</v>
      </c>
    </row>
    <row r="287" spans="1:9" x14ac:dyDescent="0.3">
      <c r="A287" s="47" t="s">
        <v>416</v>
      </c>
      <c r="B287" s="47">
        <v>2013</v>
      </c>
      <c r="C287" s="47" t="s">
        <v>398</v>
      </c>
      <c r="D287" s="47" t="s">
        <v>6</v>
      </c>
      <c r="E287" s="48">
        <v>10820000000</v>
      </c>
      <c r="F287" s="48">
        <v>0.78</v>
      </c>
      <c r="G287" s="48">
        <v>103890000</v>
      </c>
      <c r="H287" s="48">
        <f t="shared" si="8"/>
        <v>13871794871.79487</v>
      </c>
      <c r="I287" s="48">
        <f t="shared" si="9"/>
        <v>133.52387016839802</v>
      </c>
    </row>
    <row r="288" spans="1:9" x14ac:dyDescent="0.3">
      <c r="A288" s="47" t="s">
        <v>416</v>
      </c>
      <c r="B288" s="47">
        <v>2014</v>
      </c>
      <c r="C288" s="47" t="s">
        <v>398</v>
      </c>
      <c r="D288" s="47" t="s">
        <v>6</v>
      </c>
      <c r="E288" s="48">
        <v>11950000000</v>
      </c>
      <c r="F288" s="48">
        <v>0.78</v>
      </c>
      <c r="G288" s="48">
        <v>128030000</v>
      </c>
      <c r="H288" s="48">
        <f t="shared" si="8"/>
        <v>15320512820.512819</v>
      </c>
      <c r="I288" s="48">
        <f t="shared" si="9"/>
        <v>119.6634602867517</v>
      </c>
    </row>
    <row r="289" spans="1:9" x14ac:dyDescent="0.3">
      <c r="A289" s="47" t="s">
        <v>416</v>
      </c>
      <c r="B289" s="47">
        <v>2015</v>
      </c>
      <c r="C289" s="47" t="s">
        <v>398</v>
      </c>
      <c r="D289" s="47" t="s">
        <v>6</v>
      </c>
      <c r="E289" s="48">
        <v>11950000000</v>
      </c>
      <c r="F289" s="48">
        <v>0.94</v>
      </c>
      <c r="G289" s="48">
        <v>129060000</v>
      </c>
      <c r="H289" s="48">
        <f t="shared" si="8"/>
        <v>12712765957.44681</v>
      </c>
      <c r="I289" s="48">
        <f t="shared" si="9"/>
        <v>98.502758077226176</v>
      </c>
    </row>
    <row r="290" spans="1:9" x14ac:dyDescent="0.3">
      <c r="A290" s="47" t="s">
        <v>416</v>
      </c>
      <c r="B290" s="47">
        <v>2010</v>
      </c>
      <c r="C290" s="47" t="s">
        <v>399</v>
      </c>
      <c r="D290" s="47" t="s">
        <v>6</v>
      </c>
      <c r="E290" s="48">
        <v>2307760000000</v>
      </c>
      <c r="F290" s="48">
        <v>0.79</v>
      </c>
      <c r="G290" s="48">
        <v>959000000</v>
      </c>
      <c r="H290" s="48">
        <f t="shared" si="8"/>
        <v>2921215189873.4175</v>
      </c>
      <c r="I290" s="48">
        <f t="shared" si="9"/>
        <v>3046.1055160306751</v>
      </c>
    </row>
    <row r="291" spans="1:9" x14ac:dyDescent="0.3">
      <c r="A291" s="47" t="s">
        <v>416</v>
      </c>
      <c r="B291" s="47">
        <v>2011</v>
      </c>
      <c r="C291" s="47" t="s">
        <v>399</v>
      </c>
      <c r="D291" s="47" t="s">
        <v>6</v>
      </c>
      <c r="E291" s="48">
        <v>2577000000000</v>
      </c>
      <c r="F291" s="48">
        <v>0.75</v>
      </c>
      <c r="G291" s="48">
        <v>1002000000</v>
      </c>
      <c r="H291" s="48">
        <f t="shared" si="8"/>
        <v>3436000000000</v>
      </c>
      <c r="I291" s="48">
        <f t="shared" si="9"/>
        <v>3429.1417165668663</v>
      </c>
    </row>
    <row r="292" spans="1:9" x14ac:dyDescent="0.3">
      <c r="A292" s="47" t="s">
        <v>416</v>
      </c>
      <c r="B292" s="47">
        <v>2012</v>
      </c>
      <c r="C292" s="47" t="s">
        <v>399</v>
      </c>
      <c r="D292" s="47" t="s">
        <v>6</v>
      </c>
      <c r="E292" s="48">
        <v>2633800000000</v>
      </c>
      <c r="F292" s="48">
        <v>0.81</v>
      </c>
      <c r="G292" s="48">
        <v>996000000</v>
      </c>
      <c r="H292" s="48">
        <f t="shared" si="8"/>
        <v>3251604938271.6045</v>
      </c>
      <c r="I292" s="48">
        <f t="shared" si="9"/>
        <v>3264.6635926421732</v>
      </c>
    </row>
    <row r="293" spans="1:9" x14ac:dyDescent="0.3">
      <c r="A293" s="47" t="s">
        <v>416</v>
      </c>
      <c r="B293" s="47">
        <v>2013</v>
      </c>
      <c r="C293" s="47" t="s">
        <v>399</v>
      </c>
      <c r="D293" s="47" t="s">
        <v>6</v>
      </c>
      <c r="E293" s="48">
        <v>2424870000000</v>
      </c>
      <c r="F293" s="48">
        <v>0.78</v>
      </c>
      <c r="G293" s="48">
        <v>981000000</v>
      </c>
      <c r="H293" s="48">
        <f t="shared" si="8"/>
        <v>3108807692307.6924</v>
      </c>
      <c r="I293" s="48">
        <f t="shared" si="9"/>
        <v>3169.0190543401554</v>
      </c>
    </row>
    <row r="294" spans="1:9" x14ac:dyDescent="0.3">
      <c r="A294" s="47" t="s">
        <v>416</v>
      </c>
      <c r="B294" s="47">
        <v>2014</v>
      </c>
      <c r="C294" s="47" t="s">
        <v>399</v>
      </c>
      <c r="D294" s="47" t="s">
        <v>6</v>
      </c>
      <c r="E294" s="48">
        <v>3280300000000</v>
      </c>
      <c r="F294" s="48">
        <v>0.78</v>
      </c>
      <c r="G294" s="48">
        <v>523930000</v>
      </c>
      <c r="H294" s="48">
        <f t="shared" si="8"/>
        <v>4205512820512.8203</v>
      </c>
      <c r="I294" s="48">
        <f t="shared" si="9"/>
        <v>8026.8601158796409</v>
      </c>
    </row>
    <row r="295" spans="1:9" x14ac:dyDescent="0.3">
      <c r="A295" s="47" t="s">
        <v>416</v>
      </c>
      <c r="B295" s="47">
        <v>2015</v>
      </c>
      <c r="C295" s="47" t="s">
        <v>399</v>
      </c>
      <c r="D295" s="47" t="s">
        <v>6</v>
      </c>
      <c r="E295" s="48">
        <v>3219700000000</v>
      </c>
      <c r="F295" s="48">
        <v>0.94</v>
      </c>
      <c r="G295" s="48">
        <v>511320000</v>
      </c>
      <c r="H295" s="48">
        <f t="shared" si="8"/>
        <v>3425212765957.4468</v>
      </c>
      <c r="I295" s="48">
        <f t="shared" si="9"/>
        <v>6698.7654814156431</v>
      </c>
    </row>
    <row r="296" spans="1:9" x14ac:dyDescent="0.3">
      <c r="A296" s="47" t="s">
        <v>416</v>
      </c>
      <c r="B296" s="47">
        <v>2010</v>
      </c>
      <c r="C296" s="47" t="s">
        <v>403</v>
      </c>
      <c r="D296" s="47" t="s">
        <v>6</v>
      </c>
      <c r="E296" s="48">
        <v>17660000000</v>
      </c>
      <c r="F296" s="48">
        <v>0.79</v>
      </c>
      <c r="G296" s="48">
        <v>341790000</v>
      </c>
      <c r="H296" s="48">
        <f t="shared" si="8"/>
        <v>22354430379.746834</v>
      </c>
      <c r="I296" s="48">
        <f t="shared" si="9"/>
        <v>65.403991865609981</v>
      </c>
    </row>
    <row r="297" spans="1:9" x14ac:dyDescent="0.3">
      <c r="A297" s="47" t="s">
        <v>416</v>
      </c>
      <c r="B297" s="47">
        <v>2011</v>
      </c>
      <c r="C297" s="47" t="s">
        <v>403</v>
      </c>
      <c r="D297" s="47" t="s">
        <v>6</v>
      </c>
      <c r="E297" s="48">
        <v>18710000000</v>
      </c>
      <c r="F297" s="48">
        <v>0.75</v>
      </c>
      <c r="G297" s="48">
        <v>360850000</v>
      </c>
      <c r="H297" s="48">
        <f t="shared" si="8"/>
        <v>24946666666.666668</v>
      </c>
      <c r="I297" s="48">
        <f t="shared" si="9"/>
        <v>69.133065447323446</v>
      </c>
    </row>
    <row r="298" spans="1:9" x14ac:dyDescent="0.3">
      <c r="A298" s="47" t="s">
        <v>416</v>
      </c>
      <c r="B298" s="47">
        <v>2012</v>
      </c>
      <c r="C298" s="47" t="s">
        <v>403</v>
      </c>
      <c r="D298" s="47" t="s">
        <v>6</v>
      </c>
      <c r="E298" s="48">
        <v>20300000000</v>
      </c>
      <c r="F298" s="48">
        <v>0.81</v>
      </c>
      <c r="G298" s="48">
        <v>394790000</v>
      </c>
      <c r="H298" s="48">
        <f t="shared" si="8"/>
        <v>25061728395.061726</v>
      </c>
      <c r="I298" s="48">
        <f t="shared" si="9"/>
        <v>63.481163137520518</v>
      </c>
    </row>
    <row r="299" spans="1:9" x14ac:dyDescent="0.3">
      <c r="A299" s="47" t="s">
        <v>416</v>
      </c>
      <c r="B299" s="47">
        <v>2013</v>
      </c>
      <c r="C299" s="47" t="s">
        <v>403</v>
      </c>
      <c r="D299" s="47" t="s">
        <v>6</v>
      </c>
      <c r="E299" s="48">
        <v>22560000000</v>
      </c>
      <c r="F299" s="48">
        <v>0.78</v>
      </c>
      <c r="G299" s="48">
        <v>453700000</v>
      </c>
      <c r="H299" s="48">
        <f t="shared" si="8"/>
        <v>28923076923.076923</v>
      </c>
      <c r="I299" s="48">
        <f t="shared" si="9"/>
        <v>63.749343008765536</v>
      </c>
    </row>
    <row r="300" spans="1:9" x14ac:dyDescent="0.3">
      <c r="A300" s="47" t="s">
        <v>416</v>
      </c>
      <c r="B300" s="47">
        <v>2014</v>
      </c>
      <c r="C300" s="47" t="s">
        <v>403</v>
      </c>
      <c r="D300" s="47" t="s">
        <v>6</v>
      </c>
      <c r="E300" s="48">
        <v>21180000000</v>
      </c>
      <c r="F300" s="48">
        <v>0.78</v>
      </c>
      <c r="G300" s="48">
        <v>431070000</v>
      </c>
      <c r="H300" s="48">
        <f t="shared" ref="H300:H365" si="10">E300/F300</f>
        <v>27153846153.846153</v>
      </c>
      <c r="I300" s="48">
        <f t="shared" ref="I300:I365" si="11">H300/G300</f>
        <v>62.99173255816028</v>
      </c>
    </row>
    <row r="301" spans="1:9" x14ac:dyDescent="0.3">
      <c r="A301" s="47" t="s">
        <v>416</v>
      </c>
      <c r="B301" s="47">
        <v>2015</v>
      </c>
      <c r="C301" s="47" t="s">
        <v>403</v>
      </c>
      <c r="D301" s="47" t="s">
        <v>6</v>
      </c>
      <c r="E301" s="48">
        <v>21230000000</v>
      </c>
      <c r="F301" s="48">
        <v>0.94</v>
      </c>
      <c r="G301" s="48">
        <v>450520000</v>
      </c>
      <c r="H301" s="48">
        <f t="shared" si="10"/>
        <v>22585106382.978725</v>
      </c>
      <c r="I301" s="48">
        <f t="shared" si="11"/>
        <v>50.131195913563715</v>
      </c>
    </row>
    <row r="302" spans="1:9" x14ac:dyDescent="0.3">
      <c r="A302" s="47" t="s">
        <v>416</v>
      </c>
      <c r="B302" s="47">
        <v>2010</v>
      </c>
      <c r="C302" s="47" t="s">
        <v>404</v>
      </c>
      <c r="D302" s="47" t="s">
        <v>6</v>
      </c>
      <c r="E302" s="48">
        <v>307610000000</v>
      </c>
      <c r="F302" s="48">
        <v>0.79</v>
      </c>
      <c r="G302" s="48">
        <v>843000000</v>
      </c>
      <c r="H302" s="48">
        <f t="shared" si="10"/>
        <v>389379746835.44299</v>
      </c>
      <c r="I302" s="48">
        <f t="shared" si="11"/>
        <v>461.89768307881729</v>
      </c>
    </row>
    <row r="303" spans="1:9" x14ac:dyDescent="0.3">
      <c r="A303" s="47" t="s">
        <v>416</v>
      </c>
      <c r="B303" s="47">
        <v>2011</v>
      </c>
      <c r="C303" s="47" t="s">
        <v>404</v>
      </c>
      <c r="D303" s="47" t="s">
        <v>6</v>
      </c>
      <c r="E303" s="48">
        <v>278000000000</v>
      </c>
      <c r="F303" s="48">
        <v>0.75</v>
      </c>
      <c r="G303" s="48">
        <v>871000000</v>
      </c>
      <c r="H303" s="48">
        <f t="shared" si="10"/>
        <v>370666666666.66669</v>
      </c>
      <c r="I303" s="48">
        <f t="shared" si="11"/>
        <v>425.56448526597785</v>
      </c>
    </row>
    <row r="304" spans="1:9" x14ac:dyDescent="0.3">
      <c r="A304" s="47" t="s">
        <v>416</v>
      </c>
      <c r="B304" s="47">
        <v>2012</v>
      </c>
      <c r="C304" s="47" t="s">
        <v>404</v>
      </c>
      <c r="D304" s="47" t="s">
        <v>6</v>
      </c>
      <c r="E304" s="48">
        <v>312330000000</v>
      </c>
      <c r="F304" s="48">
        <v>0.81</v>
      </c>
      <c r="G304" s="48">
        <v>893000000</v>
      </c>
      <c r="H304" s="48">
        <f t="shared" si="10"/>
        <v>385592592592.59259</v>
      </c>
      <c r="I304" s="48">
        <f t="shared" si="11"/>
        <v>431.79461656505327</v>
      </c>
    </row>
    <row r="305" spans="1:9" x14ac:dyDescent="0.3">
      <c r="A305" s="47" t="s">
        <v>416</v>
      </c>
      <c r="B305" s="47">
        <v>2013</v>
      </c>
      <c r="C305" s="47" t="s">
        <v>404</v>
      </c>
      <c r="D305" s="47" t="s">
        <v>6</v>
      </c>
      <c r="E305" s="48">
        <v>366890000000</v>
      </c>
      <c r="F305" s="48">
        <v>0.78</v>
      </c>
      <c r="G305" s="48">
        <v>902000000</v>
      </c>
      <c r="H305" s="48">
        <f t="shared" si="10"/>
        <v>470371794871.79486</v>
      </c>
      <c r="I305" s="48">
        <f t="shared" si="11"/>
        <v>521.47649098868612</v>
      </c>
    </row>
    <row r="306" spans="1:9" x14ac:dyDescent="0.3">
      <c r="A306" s="47" t="s">
        <v>416</v>
      </c>
      <c r="B306" s="47">
        <v>2014</v>
      </c>
      <c r="C306" s="47" t="s">
        <v>404</v>
      </c>
      <c r="D306" s="47" t="s">
        <v>6</v>
      </c>
      <c r="E306" s="48">
        <v>144910000000</v>
      </c>
      <c r="F306" s="48">
        <v>0.78</v>
      </c>
      <c r="G306" s="48">
        <v>450190000</v>
      </c>
      <c r="H306" s="48">
        <f t="shared" si="10"/>
        <v>185782051282.05127</v>
      </c>
      <c r="I306" s="48">
        <f t="shared" si="11"/>
        <v>412.67476239376992</v>
      </c>
    </row>
    <row r="307" spans="1:9" x14ac:dyDescent="0.3">
      <c r="A307" s="47" t="s">
        <v>416</v>
      </c>
      <c r="B307" s="47">
        <v>2015</v>
      </c>
      <c r="C307" s="47" t="s">
        <v>404</v>
      </c>
      <c r="D307" s="47" t="s">
        <v>6</v>
      </c>
      <c r="E307" s="48">
        <v>131800000000</v>
      </c>
      <c r="F307" s="48">
        <v>0.94</v>
      </c>
      <c r="G307" s="48">
        <v>426000000</v>
      </c>
      <c r="H307" s="48">
        <f t="shared" si="10"/>
        <v>140212765957.44681</v>
      </c>
      <c r="I307" s="48">
        <f t="shared" si="11"/>
        <v>329.13794825691741</v>
      </c>
    </row>
    <row r="308" spans="1:9" x14ac:dyDescent="0.3">
      <c r="A308" s="47" t="s">
        <v>416</v>
      </c>
      <c r="B308" s="47">
        <v>2010</v>
      </c>
      <c r="C308" s="47" t="s">
        <v>406</v>
      </c>
      <c r="D308" s="47" t="s">
        <v>6</v>
      </c>
      <c r="E308" s="48">
        <v>190000000</v>
      </c>
      <c r="F308" s="48">
        <v>0.79</v>
      </c>
      <c r="G308" s="48">
        <v>26610000</v>
      </c>
      <c r="H308" s="48">
        <f t="shared" si="10"/>
        <v>240506329.11392403</v>
      </c>
      <c r="I308" s="48">
        <f t="shared" si="11"/>
        <v>9.038193502965953</v>
      </c>
    </row>
    <row r="309" spans="1:9" x14ac:dyDescent="0.3">
      <c r="A309" s="47" t="s">
        <v>416</v>
      </c>
      <c r="B309" s="47">
        <v>2011</v>
      </c>
      <c r="C309" s="47" t="s">
        <v>406</v>
      </c>
      <c r="D309" s="47" t="s">
        <v>6</v>
      </c>
      <c r="E309" s="48">
        <v>210000000</v>
      </c>
      <c r="F309" s="48">
        <v>0.75</v>
      </c>
      <c r="G309" s="48">
        <v>26150000</v>
      </c>
      <c r="H309" s="48">
        <f t="shared" si="10"/>
        <v>280000000</v>
      </c>
      <c r="I309" s="48">
        <f t="shared" si="11"/>
        <v>10.707456978967496</v>
      </c>
    </row>
    <row r="310" spans="1:9" x14ac:dyDescent="0.3">
      <c r="A310" s="47" t="s">
        <v>416</v>
      </c>
      <c r="B310" s="47">
        <v>2012</v>
      </c>
      <c r="C310" s="47" t="s">
        <v>406</v>
      </c>
      <c r="D310" s="47" t="s">
        <v>6</v>
      </c>
      <c r="E310" s="48">
        <v>180000000</v>
      </c>
      <c r="F310" s="48">
        <v>0.81</v>
      </c>
      <c r="G310" s="48">
        <v>28040000</v>
      </c>
      <c r="H310" s="48">
        <f t="shared" si="10"/>
        <v>222222222.22222221</v>
      </c>
      <c r="I310" s="48">
        <f t="shared" si="11"/>
        <v>7.9251862418766832</v>
      </c>
    </row>
    <row r="311" spans="1:9" x14ac:dyDescent="0.3">
      <c r="A311" s="47" t="s">
        <v>416</v>
      </c>
      <c r="B311" s="47">
        <v>2013</v>
      </c>
      <c r="C311" s="47" t="s">
        <v>406</v>
      </c>
      <c r="D311" s="47" t="s">
        <v>6</v>
      </c>
      <c r="E311" s="48">
        <v>160000000</v>
      </c>
      <c r="F311" s="48">
        <v>0.78</v>
      </c>
      <c r="G311" s="48">
        <v>27080000</v>
      </c>
      <c r="H311" s="48">
        <f t="shared" si="10"/>
        <v>205128205.12820512</v>
      </c>
      <c r="I311" s="48">
        <f t="shared" si="11"/>
        <v>7.5748967920312085</v>
      </c>
    </row>
    <row r="312" spans="1:9" x14ac:dyDescent="0.3">
      <c r="A312" s="47" t="s">
        <v>416</v>
      </c>
      <c r="B312" s="47">
        <v>2014</v>
      </c>
      <c r="C312" s="47" t="s">
        <v>406</v>
      </c>
      <c r="D312" s="47" t="s">
        <v>6</v>
      </c>
      <c r="E312" s="48">
        <v>180000000</v>
      </c>
      <c r="F312" s="48">
        <v>0.78</v>
      </c>
      <c r="G312" s="48">
        <v>9870000</v>
      </c>
      <c r="H312" s="48">
        <f t="shared" si="10"/>
        <v>230769230.76923075</v>
      </c>
      <c r="I312" s="48">
        <f t="shared" si="11"/>
        <v>23.380874444704229</v>
      </c>
    </row>
    <row r="313" spans="1:9" x14ac:dyDescent="0.3">
      <c r="A313" s="47" t="s">
        <v>416</v>
      </c>
      <c r="B313" s="47">
        <v>2015</v>
      </c>
      <c r="C313" s="47" t="s">
        <v>406</v>
      </c>
      <c r="D313" s="47" t="s">
        <v>6</v>
      </c>
      <c r="E313" s="48">
        <v>200000000</v>
      </c>
      <c r="F313" s="48">
        <v>0.94</v>
      </c>
      <c r="G313" s="48">
        <v>10690000</v>
      </c>
      <c r="H313" s="48">
        <f t="shared" si="10"/>
        <v>212765957.44680852</v>
      </c>
      <c r="I313" s="48">
        <f t="shared" si="11"/>
        <v>19.903270107278626</v>
      </c>
    </row>
    <row r="314" spans="1:9" x14ac:dyDescent="0.3">
      <c r="A314" s="47" t="s">
        <v>416</v>
      </c>
      <c r="B314" s="47">
        <v>2010</v>
      </c>
      <c r="C314" s="47" t="s">
        <v>407</v>
      </c>
      <c r="D314" s="47" t="s">
        <v>6</v>
      </c>
      <c r="E314" s="48">
        <v>190000000</v>
      </c>
      <c r="F314" s="48">
        <v>0.79</v>
      </c>
      <c r="G314" s="48">
        <v>26610000</v>
      </c>
      <c r="H314" s="48">
        <f t="shared" si="10"/>
        <v>240506329.11392403</v>
      </c>
      <c r="I314" s="48">
        <f t="shared" si="11"/>
        <v>9.038193502965953</v>
      </c>
    </row>
    <row r="315" spans="1:9" x14ac:dyDescent="0.3">
      <c r="A315" s="47" t="s">
        <v>416</v>
      </c>
      <c r="B315" s="47">
        <v>2011</v>
      </c>
      <c r="C315" s="47" t="s">
        <v>407</v>
      </c>
      <c r="D315" s="47" t="s">
        <v>6</v>
      </c>
      <c r="E315" s="48">
        <v>210000000</v>
      </c>
      <c r="F315" s="48">
        <v>0.75</v>
      </c>
      <c r="G315" s="48">
        <v>26150000</v>
      </c>
      <c r="H315" s="48">
        <f t="shared" si="10"/>
        <v>280000000</v>
      </c>
      <c r="I315" s="48">
        <f t="shared" si="11"/>
        <v>10.707456978967496</v>
      </c>
    </row>
    <row r="316" spans="1:9" x14ac:dyDescent="0.3">
      <c r="A316" s="47" t="s">
        <v>416</v>
      </c>
      <c r="B316" s="47">
        <v>2012</v>
      </c>
      <c r="C316" s="47" t="s">
        <v>407</v>
      </c>
      <c r="D316" s="47" t="s">
        <v>6</v>
      </c>
      <c r="E316" s="48">
        <v>180000000</v>
      </c>
      <c r="F316" s="48">
        <v>0.81</v>
      </c>
      <c r="G316" s="48">
        <v>28040000</v>
      </c>
      <c r="H316" s="48">
        <f t="shared" si="10"/>
        <v>222222222.22222221</v>
      </c>
      <c r="I316" s="48">
        <f t="shared" si="11"/>
        <v>7.9251862418766832</v>
      </c>
    </row>
    <row r="317" spans="1:9" x14ac:dyDescent="0.3">
      <c r="A317" s="47" t="s">
        <v>416</v>
      </c>
      <c r="B317" s="47">
        <v>2013</v>
      </c>
      <c r="C317" s="47" t="s">
        <v>407</v>
      </c>
      <c r="D317" s="47" t="s">
        <v>6</v>
      </c>
      <c r="E317" s="48">
        <v>160000000</v>
      </c>
      <c r="F317" s="48">
        <v>0.78</v>
      </c>
      <c r="G317" s="48">
        <v>27080000</v>
      </c>
      <c r="H317" s="48">
        <f t="shared" si="10"/>
        <v>205128205.12820512</v>
      </c>
      <c r="I317" s="48">
        <f t="shared" si="11"/>
        <v>7.5748967920312085</v>
      </c>
    </row>
    <row r="318" spans="1:9" x14ac:dyDescent="0.3">
      <c r="A318" s="47" t="s">
        <v>416</v>
      </c>
      <c r="B318" s="47">
        <v>2014</v>
      </c>
      <c r="C318" s="47" t="s">
        <v>407</v>
      </c>
      <c r="D318" s="47" t="s">
        <v>6</v>
      </c>
      <c r="E318" s="48">
        <v>180000000</v>
      </c>
      <c r="F318" s="48">
        <v>0.78</v>
      </c>
      <c r="G318" s="48">
        <v>9790000</v>
      </c>
      <c r="H318" s="48">
        <f t="shared" si="10"/>
        <v>230769230.76923075</v>
      </c>
      <c r="I318" s="48">
        <f t="shared" si="11"/>
        <v>23.571933684293235</v>
      </c>
    </row>
    <row r="319" spans="1:9" x14ac:dyDescent="0.3">
      <c r="A319" s="47" t="s">
        <v>291</v>
      </c>
      <c r="B319" s="47">
        <v>2010</v>
      </c>
      <c r="C319" s="47" t="s">
        <v>396</v>
      </c>
      <c r="D319" s="47" t="s">
        <v>7</v>
      </c>
      <c r="E319" s="48">
        <v>5281443835</v>
      </c>
      <c r="F319" s="48">
        <v>0.8</v>
      </c>
      <c r="G319" s="48">
        <v>42763310</v>
      </c>
      <c r="H319" s="48">
        <f t="shared" si="10"/>
        <v>6601804793.75</v>
      </c>
      <c r="I319" s="48">
        <f t="shared" si="11"/>
        <v>154.38011682795369</v>
      </c>
    </row>
    <row r="320" spans="1:9" x14ac:dyDescent="0.3">
      <c r="A320" s="47" t="s">
        <v>291</v>
      </c>
      <c r="B320" s="47">
        <v>2011</v>
      </c>
      <c r="C320" s="47" t="s">
        <v>396</v>
      </c>
      <c r="D320" s="47" t="s">
        <v>7</v>
      </c>
      <c r="E320" s="48">
        <v>6261417885</v>
      </c>
      <c r="F320" s="48">
        <v>0.79</v>
      </c>
      <c r="G320" s="48">
        <v>45381031</v>
      </c>
      <c r="H320" s="48">
        <f t="shared" si="10"/>
        <v>7925845424.0506325</v>
      </c>
      <c r="I320" s="48">
        <f t="shared" si="11"/>
        <v>174.65106564129476</v>
      </c>
    </row>
    <row r="321" spans="1:9" x14ac:dyDescent="0.3">
      <c r="A321" s="47" t="s">
        <v>291</v>
      </c>
      <c r="B321" s="47">
        <v>2012</v>
      </c>
      <c r="C321" s="47" t="s">
        <v>396</v>
      </c>
      <c r="D321" s="47" t="s">
        <v>7</v>
      </c>
      <c r="E321" s="48">
        <v>7454251545</v>
      </c>
      <c r="F321" s="48">
        <v>0.79</v>
      </c>
      <c r="G321" s="48">
        <v>48090070</v>
      </c>
      <c r="H321" s="48">
        <f t="shared" si="10"/>
        <v>9435761449.3670883</v>
      </c>
      <c r="I321" s="48">
        <f t="shared" si="11"/>
        <v>196.21018329495234</v>
      </c>
    </row>
    <row r="322" spans="1:9" x14ac:dyDescent="0.3">
      <c r="A322" s="47" t="s">
        <v>291</v>
      </c>
      <c r="B322" s="47">
        <v>2013</v>
      </c>
      <c r="C322" s="47" t="s">
        <v>396</v>
      </c>
      <c r="D322" s="47" t="s">
        <v>7</v>
      </c>
      <c r="E322" s="48">
        <v>8390515353</v>
      </c>
      <c r="F322" s="48">
        <v>0.78</v>
      </c>
      <c r="G322" s="48">
        <v>51060033</v>
      </c>
      <c r="H322" s="48">
        <f t="shared" si="10"/>
        <v>10757070965.384615</v>
      </c>
      <c r="I322" s="48">
        <f t="shared" si="11"/>
        <v>210.67497087956474</v>
      </c>
    </row>
    <row r="323" spans="1:9" x14ac:dyDescent="0.3">
      <c r="A323" s="47" t="s">
        <v>291</v>
      </c>
      <c r="B323" s="47">
        <v>2014</v>
      </c>
      <c r="C323" s="47" t="s">
        <v>396</v>
      </c>
      <c r="D323" s="47" t="s">
        <v>7</v>
      </c>
      <c r="E323" s="48">
        <v>9568109138</v>
      </c>
      <c r="F323" s="48">
        <v>0.78</v>
      </c>
      <c r="G323" s="48">
        <v>54441154</v>
      </c>
      <c r="H323" s="48">
        <f t="shared" si="10"/>
        <v>12266806587.179487</v>
      </c>
      <c r="I323" s="48">
        <f t="shared" si="11"/>
        <v>225.32231016226231</v>
      </c>
    </row>
    <row r="324" spans="1:9" x14ac:dyDescent="0.3">
      <c r="A324" s="47" t="s">
        <v>291</v>
      </c>
      <c r="B324" s="47">
        <v>2015</v>
      </c>
      <c r="C324" s="47" t="s">
        <v>396</v>
      </c>
      <c r="D324" s="47" t="s">
        <v>7</v>
      </c>
      <c r="E324" s="48">
        <v>9804040924</v>
      </c>
      <c r="F324" s="48">
        <v>1.02</v>
      </c>
      <c r="G324" s="48">
        <v>56305721</v>
      </c>
      <c r="H324" s="48">
        <f t="shared" si="10"/>
        <v>9611804827.4509811</v>
      </c>
      <c r="I324" s="48">
        <f t="shared" si="11"/>
        <v>170.70742824607433</v>
      </c>
    </row>
    <row r="325" spans="1:9" x14ac:dyDescent="0.3">
      <c r="A325" s="47" t="s">
        <v>291</v>
      </c>
      <c r="B325" s="47">
        <v>2010</v>
      </c>
      <c r="C325" s="47" t="s">
        <v>398</v>
      </c>
      <c r="D325" s="47" t="s">
        <v>7</v>
      </c>
      <c r="E325" s="48">
        <v>39690823</v>
      </c>
      <c r="F325" s="48">
        <v>0.8</v>
      </c>
      <c r="G325" s="48">
        <v>137888</v>
      </c>
      <c r="H325" s="48">
        <f t="shared" si="10"/>
        <v>49613528.75</v>
      </c>
      <c r="I325" s="48">
        <f t="shared" si="11"/>
        <v>359.81034426491067</v>
      </c>
    </row>
    <row r="326" spans="1:9" x14ac:dyDescent="0.3">
      <c r="A326" s="47" t="s">
        <v>291</v>
      </c>
      <c r="B326" s="47">
        <v>2011</v>
      </c>
      <c r="C326" s="47" t="s">
        <v>398</v>
      </c>
      <c r="D326" s="47" t="s">
        <v>7</v>
      </c>
      <c r="E326" s="48">
        <v>64339606</v>
      </c>
      <c r="F326" s="48">
        <v>0.79</v>
      </c>
      <c r="G326" s="48">
        <v>299790</v>
      </c>
      <c r="H326" s="48">
        <f t="shared" si="10"/>
        <v>81442539.240506321</v>
      </c>
      <c r="I326" s="48">
        <f t="shared" si="11"/>
        <v>271.66529650924423</v>
      </c>
    </row>
    <row r="327" spans="1:9" x14ac:dyDescent="0.3">
      <c r="A327" s="47" t="s">
        <v>291</v>
      </c>
      <c r="B327" s="47">
        <v>2012</v>
      </c>
      <c r="C327" s="47" t="s">
        <v>398</v>
      </c>
      <c r="D327" s="47" t="s">
        <v>7</v>
      </c>
      <c r="E327" s="48">
        <v>99717481</v>
      </c>
      <c r="F327" s="48">
        <v>0.79</v>
      </c>
      <c r="G327" s="48">
        <v>819789</v>
      </c>
      <c r="H327" s="48">
        <f t="shared" si="10"/>
        <v>126224659.49367088</v>
      </c>
      <c r="I327" s="48">
        <f t="shared" si="11"/>
        <v>153.97213123580687</v>
      </c>
    </row>
    <row r="328" spans="1:9" x14ac:dyDescent="0.3">
      <c r="A328" s="47" t="s">
        <v>291</v>
      </c>
      <c r="B328" s="47">
        <v>2013</v>
      </c>
      <c r="C328" s="47" t="s">
        <v>398</v>
      </c>
      <c r="D328" s="47" t="s">
        <v>7</v>
      </c>
      <c r="E328" s="48">
        <v>253452201</v>
      </c>
      <c r="F328" s="48">
        <v>0.78</v>
      </c>
      <c r="G328" s="48">
        <v>4927659</v>
      </c>
      <c r="H328" s="48">
        <f t="shared" si="10"/>
        <v>324938719.23076922</v>
      </c>
      <c r="I328" s="48">
        <f t="shared" si="11"/>
        <v>65.941803040910344</v>
      </c>
    </row>
    <row r="329" spans="1:9" x14ac:dyDescent="0.3">
      <c r="A329" s="47" t="s">
        <v>291</v>
      </c>
      <c r="B329" s="47">
        <v>2014</v>
      </c>
      <c r="C329" s="47" t="s">
        <v>398</v>
      </c>
      <c r="D329" s="47" t="s">
        <v>7</v>
      </c>
      <c r="E329" s="48">
        <v>317560964</v>
      </c>
      <c r="F329" s="48">
        <v>0.78</v>
      </c>
      <c r="G329" s="48">
        <v>9064878</v>
      </c>
      <c r="H329" s="48">
        <f t="shared" si="10"/>
        <v>407129441.02564102</v>
      </c>
      <c r="I329" s="48">
        <f t="shared" si="11"/>
        <v>44.912842845280544</v>
      </c>
    </row>
    <row r="330" spans="1:9" x14ac:dyDescent="0.3">
      <c r="A330" s="47" t="s">
        <v>291</v>
      </c>
      <c r="B330" s="47">
        <v>2015</v>
      </c>
      <c r="C330" s="47" t="s">
        <v>398</v>
      </c>
      <c r="D330" s="47" t="s">
        <v>7</v>
      </c>
      <c r="E330" s="48">
        <v>363174335</v>
      </c>
      <c r="F330" s="48">
        <v>1.02</v>
      </c>
      <c r="G330" s="48">
        <v>9139767</v>
      </c>
      <c r="H330" s="48">
        <f t="shared" si="10"/>
        <v>356053269.60784316</v>
      </c>
      <c r="I330" s="48">
        <f t="shared" si="11"/>
        <v>38.956493049313309</v>
      </c>
    </row>
    <row r="331" spans="1:9" x14ac:dyDescent="0.3">
      <c r="A331" s="47" t="s">
        <v>291</v>
      </c>
      <c r="B331" s="47">
        <v>2010</v>
      </c>
      <c r="C331" s="47" t="s">
        <v>411</v>
      </c>
      <c r="D331" s="47" t="s">
        <v>7</v>
      </c>
      <c r="E331" s="48">
        <v>39690823</v>
      </c>
      <c r="F331" s="48">
        <v>0.8</v>
      </c>
      <c r="G331" s="48">
        <v>137888</v>
      </c>
      <c r="H331" s="48">
        <f t="shared" si="10"/>
        <v>49613528.75</v>
      </c>
      <c r="I331" s="48">
        <f t="shared" si="11"/>
        <v>359.81034426491067</v>
      </c>
    </row>
    <row r="332" spans="1:9" x14ac:dyDescent="0.3">
      <c r="A332" s="47" t="s">
        <v>291</v>
      </c>
      <c r="B332" s="47">
        <v>2011</v>
      </c>
      <c r="C332" s="47" t="s">
        <v>411</v>
      </c>
      <c r="D332" s="47" t="s">
        <v>7</v>
      </c>
      <c r="E332" s="48">
        <v>64339606</v>
      </c>
      <c r="F332" s="48">
        <v>0.79</v>
      </c>
      <c r="G332" s="48">
        <v>299790</v>
      </c>
      <c r="H332" s="48">
        <f t="shared" si="10"/>
        <v>81442539.240506321</v>
      </c>
      <c r="I332" s="48">
        <f t="shared" si="11"/>
        <v>271.66529650924423</v>
      </c>
    </row>
    <row r="333" spans="1:9" x14ac:dyDescent="0.3">
      <c r="A333" s="47" t="s">
        <v>291</v>
      </c>
      <c r="B333" s="47">
        <v>2012</v>
      </c>
      <c r="C333" s="47" t="s">
        <v>411</v>
      </c>
      <c r="D333" s="47" t="s">
        <v>7</v>
      </c>
      <c r="E333" s="48">
        <v>99717481</v>
      </c>
      <c r="F333" s="48">
        <v>0.79</v>
      </c>
      <c r="G333" s="48">
        <v>819789</v>
      </c>
      <c r="H333" s="48">
        <f t="shared" si="10"/>
        <v>126224659.49367088</v>
      </c>
      <c r="I333" s="48">
        <f t="shared" si="11"/>
        <v>153.97213123580687</v>
      </c>
    </row>
    <row r="334" spans="1:9" x14ac:dyDescent="0.3">
      <c r="A334" s="47" t="s">
        <v>291</v>
      </c>
      <c r="B334" s="47">
        <v>2013</v>
      </c>
      <c r="C334" s="47" t="s">
        <v>411</v>
      </c>
      <c r="D334" s="47" t="s">
        <v>7</v>
      </c>
      <c r="E334" s="48">
        <v>253452201</v>
      </c>
      <c r="F334" s="48">
        <v>0.78</v>
      </c>
      <c r="G334" s="48">
        <v>4927659</v>
      </c>
      <c r="H334" s="48">
        <f t="shared" si="10"/>
        <v>324938719.23076922</v>
      </c>
      <c r="I334" s="48">
        <f t="shared" si="11"/>
        <v>65.941803040910344</v>
      </c>
    </row>
    <row r="335" spans="1:9" x14ac:dyDescent="0.3">
      <c r="A335" s="47" t="s">
        <v>291</v>
      </c>
      <c r="B335" s="47">
        <v>2014</v>
      </c>
      <c r="C335" s="47" t="s">
        <v>411</v>
      </c>
      <c r="D335" s="47" t="s">
        <v>7</v>
      </c>
      <c r="E335" s="48">
        <v>244931705</v>
      </c>
      <c r="F335" s="48">
        <v>0.78</v>
      </c>
      <c r="G335" s="48">
        <v>7010065</v>
      </c>
      <c r="H335" s="48">
        <f t="shared" si="10"/>
        <v>314015006.41025639</v>
      </c>
      <c r="I335" s="48">
        <f t="shared" si="11"/>
        <v>44.794877994748461</v>
      </c>
    </row>
    <row r="336" spans="1:9" x14ac:dyDescent="0.3">
      <c r="A336" s="47" t="s">
        <v>291</v>
      </c>
      <c r="B336" s="47">
        <v>2015</v>
      </c>
      <c r="C336" s="47" t="s">
        <v>411</v>
      </c>
      <c r="D336" s="47" t="s">
        <v>7</v>
      </c>
      <c r="E336" s="48">
        <v>221356004</v>
      </c>
      <c r="F336" s="48">
        <v>1.02</v>
      </c>
      <c r="G336" s="48">
        <v>6134078</v>
      </c>
      <c r="H336" s="48">
        <f t="shared" si="10"/>
        <v>217015690.19607842</v>
      </c>
      <c r="I336" s="48">
        <f t="shared" si="11"/>
        <v>35.378697531410332</v>
      </c>
    </row>
    <row r="337" spans="1:9" x14ac:dyDescent="0.3">
      <c r="A337" s="47" t="s">
        <v>291</v>
      </c>
      <c r="B337" s="47">
        <v>2014</v>
      </c>
      <c r="C337" s="47" t="s">
        <v>413</v>
      </c>
      <c r="D337" s="47" t="s">
        <v>7</v>
      </c>
      <c r="E337" s="48">
        <v>72629259</v>
      </c>
      <c r="F337" s="48">
        <v>0.78</v>
      </c>
      <c r="G337" s="48">
        <v>2054813</v>
      </c>
      <c r="H337" s="48">
        <f t="shared" si="10"/>
        <v>93114434.615384609</v>
      </c>
      <c r="I337" s="48">
        <f t="shared" si="11"/>
        <v>45.315283977366605</v>
      </c>
    </row>
    <row r="338" spans="1:9" x14ac:dyDescent="0.3">
      <c r="A338" s="47" t="s">
        <v>291</v>
      </c>
      <c r="B338" s="47">
        <v>2015</v>
      </c>
      <c r="C338" s="47" t="s">
        <v>413</v>
      </c>
      <c r="D338" s="47" t="s">
        <v>7</v>
      </c>
      <c r="E338" s="48">
        <v>141818331</v>
      </c>
      <c r="F338" s="48">
        <v>1.02</v>
      </c>
      <c r="G338" s="48">
        <v>3005689</v>
      </c>
      <c r="H338" s="48">
        <f t="shared" si="10"/>
        <v>139037579.41176471</v>
      </c>
      <c r="I338" s="48">
        <f t="shared" si="11"/>
        <v>46.258138953086863</v>
      </c>
    </row>
    <row r="339" spans="1:9" x14ac:dyDescent="0.3">
      <c r="A339" s="47" t="s">
        <v>291</v>
      </c>
      <c r="B339" s="47">
        <v>2010</v>
      </c>
      <c r="C339" s="47" t="s">
        <v>399</v>
      </c>
      <c r="D339" s="47" t="s">
        <v>7</v>
      </c>
      <c r="E339" s="48">
        <v>67982616207</v>
      </c>
      <c r="F339" s="48">
        <v>0.8</v>
      </c>
      <c r="G339" s="48">
        <v>3599164</v>
      </c>
      <c r="H339" s="48">
        <f t="shared" si="10"/>
        <v>84978270258.75</v>
      </c>
      <c r="I339" s="48">
        <f t="shared" si="11"/>
        <v>23610.557968114263</v>
      </c>
    </row>
    <row r="340" spans="1:9" x14ac:dyDescent="0.3">
      <c r="A340" s="47" t="s">
        <v>291</v>
      </c>
      <c r="B340" s="47">
        <v>2011</v>
      </c>
      <c r="C340" s="47" t="s">
        <v>399</v>
      </c>
      <c r="D340" s="47" t="s">
        <v>7</v>
      </c>
      <c r="E340" s="48">
        <v>82654253433</v>
      </c>
      <c r="F340" s="48">
        <v>0.79</v>
      </c>
      <c r="G340" s="48">
        <v>5083072</v>
      </c>
      <c r="H340" s="48">
        <f t="shared" si="10"/>
        <v>104625637256.96202</v>
      </c>
      <c r="I340" s="48">
        <f t="shared" si="11"/>
        <v>20583.15075154592</v>
      </c>
    </row>
    <row r="341" spans="1:9" x14ac:dyDescent="0.3">
      <c r="A341" s="47" t="s">
        <v>291</v>
      </c>
      <c r="B341" s="47">
        <v>2012</v>
      </c>
      <c r="C341" s="47" t="s">
        <v>399</v>
      </c>
      <c r="D341" s="47" t="s">
        <v>7</v>
      </c>
      <c r="E341" s="48">
        <v>75062275040</v>
      </c>
      <c r="F341" s="48">
        <v>0.79</v>
      </c>
      <c r="G341" s="48">
        <v>5477671</v>
      </c>
      <c r="H341" s="48">
        <f t="shared" si="10"/>
        <v>95015538025.316452</v>
      </c>
      <c r="I341" s="48">
        <f t="shared" si="11"/>
        <v>17345.973868331348</v>
      </c>
    </row>
    <row r="342" spans="1:9" x14ac:dyDescent="0.3">
      <c r="A342" s="47" t="s">
        <v>291</v>
      </c>
      <c r="B342" s="47">
        <v>2013</v>
      </c>
      <c r="C342" s="47" t="s">
        <v>399</v>
      </c>
      <c r="D342" s="47" t="s">
        <v>7</v>
      </c>
      <c r="E342" s="48">
        <v>87801811820</v>
      </c>
      <c r="F342" s="48">
        <v>0.78</v>
      </c>
      <c r="G342" s="48">
        <v>7753809</v>
      </c>
      <c r="H342" s="48">
        <f t="shared" si="10"/>
        <v>112566425410.25641</v>
      </c>
      <c r="I342" s="48">
        <f t="shared" si="11"/>
        <v>14517.564903940296</v>
      </c>
    </row>
    <row r="343" spans="1:9" x14ac:dyDescent="0.3">
      <c r="A343" s="47" t="s">
        <v>291</v>
      </c>
      <c r="B343" s="47">
        <v>2014</v>
      </c>
      <c r="C343" s="47" t="s">
        <v>399</v>
      </c>
      <c r="D343" s="47" t="s">
        <v>7</v>
      </c>
      <c r="E343" s="48">
        <v>92999886878</v>
      </c>
      <c r="F343" s="48">
        <v>0.78</v>
      </c>
      <c r="G343" s="48">
        <v>5325813</v>
      </c>
      <c r="H343" s="48">
        <f t="shared" si="10"/>
        <v>119230624202.5641</v>
      </c>
      <c r="I343" s="48">
        <f t="shared" si="11"/>
        <v>22387.309543644154</v>
      </c>
    </row>
    <row r="344" spans="1:9" x14ac:dyDescent="0.3">
      <c r="A344" s="47" t="s">
        <v>291</v>
      </c>
      <c r="B344" s="47">
        <v>2015</v>
      </c>
      <c r="C344" s="47" t="s">
        <v>399</v>
      </c>
      <c r="D344" s="47" t="s">
        <v>7</v>
      </c>
      <c r="E344" s="48">
        <v>88349369672</v>
      </c>
      <c r="F344" s="48">
        <v>1.02</v>
      </c>
      <c r="G344" s="48">
        <v>6851767</v>
      </c>
      <c r="H344" s="48">
        <f t="shared" si="10"/>
        <v>86617029090.196075</v>
      </c>
      <c r="I344" s="48">
        <f t="shared" si="11"/>
        <v>12641.560795951771</v>
      </c>
    </row>
    <row r="345" spans="1:9" x14ac:dyDescent="0.3">
      <c r="A345" s="47" t="s">
        <v>291</v>
      </c>
      <c r="B345" s="47">
        <v>2010</v>
      </c>
      <c r="C345" s="47" t="s">
        <v>401</v>
      </c>
      <c r="D345" s="47" t="s">
        <v>7</v>
      </c>
      <c r="E345" s="48">
        <v>120197645</v>
      </c>
      <c r="F345" s="48">
        <v>0.8</v>
      </c>
      <c r="G345" s="48">
        <v>477811</v>
      </c>
      <c r="H345" s="48">
        <f t="shared" si="10"/>
        <v>150247056.25</v>
      </c>
      <c r="I345" s="48">
        <f t="shared" si="11"/>
        <v>314.44871769381615</v>
      </c>
    </row>
    <row r="346" spans="1:9" x14ac:dyDescent="0.3">
      <c r="A346" s="47" t="s">
        <v>291</v>
      </c>
      <c r="B346" s="47">
        <v>2011</v>
      </c>
      <c r="C346" s="47" t="s">
        <v>401</v>
      </c>
      <c r="D346" s="47" t="s">
        <v>7</v>
      </c>
      <c r="E346" s="48">
        <v>239173850</v>
      </c>
      <c r="F346" s="48">
        <v>0.79</v>
      </c>
      <c r="G346" s="48">
        <v>467650</v>
      </c>
      <c r="H346" s="48">
        <f t="shared" si="10"/>
        <v>302751708.8607595</v>
      </c>
      <c r="I346" s="48">
        <f t="shared" si="11"/>
        <v>647.38951964238106</v>
      </c>
    </row>
    <row r="347" spans="1:9" x14ac:dyDescent="0.3">
      <c r="A347" s="47" t="s">
        <v>291</v>
      </c>
      <c r="B347" s="47">
        <v>2012</v>
      </c>
      <c r="C347" s="47" t="s">
        <v>401</v>
      </c>
      <c r="D347" s="47" t="s">
        <v>7</v>
      </c>
      <c r="E347" s="48">
        <v>464142587</v>
      </c>
      <c r="F347" s="48">
        <v>0.79</v>
      </c>
      <c r="G347" s="48">
        <v>391724</v>
      </c>
      <c r="H347" s="48">
        <f t="shared" si="10"/>
        <v>587522262.02531648</v>
      </c>
      <c r="I347" s="48">
        <f t="shared" si="11"/>
        <v>1499.8372885636736</v>
      </c>
    </row>
    <row r="348" spans="1:9" x14ac:dyDescent="0.3">
      <c r="A348" s="47" t="s">
        <v>291</v>
      </c>
      <c r="B348" s="47">
        <v>2013</v>
      </c>
      <c r="C348" s="47" t="s">
        <v>401</v>
      </c>
      <c r="D348" s="47" t="s">
        <v>7</v>
      </c>
      <c r="E348" s="48">
        <v>999121269</v>
      </c>
      <c r="F348" s="48">
        <v>0.78</v>
      </c>
      <c r="G348" s="48">
        <v>706990</v>
      </c>
      <c r="H348" s="48">
        <f t="shared" si="10"/>
        <v>1280924703.8461537</v>
      </c>
      <c r="I348" s="48">
        <f t="shared" si="11"/>
        <v>1811.8003137896628</v>
      </c>
    </row>
    <row r="349" spans="1:9" x14ac:dyDescent="0.3">
      <c r="A349" s="47" t="s">
        <v>291</v>
      </c>
      <c r="B349" s="47">
        <v>2014</v>
      </c>
      <c r="C349" s="47" t="s">
        <v>401</v>
      </c>
      <c r="D349" s="47" t="s">
        <v>7</v>
      </c>
      <c r="E349" s="48">
        <v>1703445699</v>
      </c>
      <c r="F349" s="48">
        <v>0.78</v>
      </c>
      <c r="G349" s="48">
        <v>952330</v>
      </c>
      <c r="H349" s="48">
        <f t="shared" si="10"/>
        <v>2183904742.3076921</v>
      </c>
      <c r="I349" s="48">
        <f t="shared" si="11"/>
        <v>2293.2226668357525</v>
      </c>
    </row>
    <row r="350" spans="1:9" x14ac:dyDescent="0.3">
      <c r="A350" s="47" t="s">
        <v>291</v>
      </c>
      <c r="B350" s="47">
        <v>2015</v>
      </c>
      <c r="C350" s="47" t="s">
        <v>401</v>
      </c>
      <c r="D350" s="47" t="s">
        <v>7</v>
      </c>
      <c r="E350" s="48">
        <v>1941094045</v>
      </c>
      <c r="F350" s="48">
        <v>1.02</v>
      </c>
      <c r="G350" s="48">
        <v>1470931</v>
      </c>
      <c r="H350" s="48">
        <f t="shared" si="10"/>
        <v>1903033377.4509804</v>
      </c>
      <c r="I350" s="48">
        <f t="shared" si="11"/>
        <v>1293.7611468185662</v>
      </c>
    </row>
    <row r="351" spans="1:9" x14ac:dyDescent="0.3">
      <c r="A351" s="47" t="s">
        <v>291</v>
      </c>
      <c r="B351" s="47">
        <v>2010</v>
      </c>
      <c r="C351" s="47" t="s">
        <v>402</v>
      </c>
      <c r="D351" s="47" t="s">
        <v>7</v>
      </c>
      <c r="E351" s="48">
        <v>32327001418</v>
      </c>
      <c r="F351" s="48">
        <v>0.8</v>
      </c>
      <c r="G351" s="48">
        <v>3121353</v>
      </c>
      <c r="H351" s="48">
        <f t="shared" si="10"/>
        <v>40408751772.5</v>
      </c>
      <c r="I351" s="48">
        <f t="shared" si="11"/>
        <v>12945.908960793604</v>
      </c>
    </row>
    <row r="352" spans="1:9" x14ac:dyDescent="0.3">
      <c r="A352" s="47" t="s">
        <v>291</v>
      </c>
      <c r="B352" s="47">
        <v>2011</v>
      </c>
      <c r="C352" s="47" t="s">
        <v>402</v>
      </c>
      <c r="D352" s="47" t="s">
        <v>7</v>
      </c>
      <c r="E352" s="48">
        <v>82415082583</v>
      </c>
      <c r="F352" s="48">
        <v>0.79</v>
      </c>
      <c r="G352" s="48">
        <v>4615422</v>
      </c>
      <c r="H352" s="48">
        <f t="shared" si="10"/>
        <v>104322889345.56961</v>
      </c>
      <c r="I352" s="48">
        <f t="shared" si="11"/>
        <v>22603.109606352271</v>
      </c>
    </row>
    <row r="353" spans="1:9" x14ac:dyDescent="0.3">
      <c r="A353" s="47" t="s">
        <v>291</v>
      </c>
      <c r="B353" s="47">
        <v>2012</v>
      </c>
      <c r="C353" s="47" t="s">
        <v>402</v>
      </c>
      <c r="D353" s="47" t="s">
        <v>7</v>
      </c>
      <c r="E353" s="48">
        <v>74598132453</v>
      </c>
      <c r="F353" s="48">
        <v>0.79</v>
      </c>
      <c r="G353" s="48">
        <v>5085947</v>
      </c>
      <c r="H353" s="48">
        <f t="shared" si="10"/>
        <v>94428015763.291138</v>
      </c>
      <c r="I353" s="48">
        <f t="shared" si="11"/>
        <v>18566.456898448043</v>
      </c>
    </row>
    <row r="354" spans="1:9" x14ac:dyDescent="0.3">
      <c r="A354" s="47" t="s">
        <v>291</v>
      </c>
      <c r="B354" s="47">
        <v>2013</v>
      </c>
      <c r="C354" s="47" t="s">
        <v>402</v>
      </c>
      <c r="D354" s="47" t="s">
        <v>7</v>
      </c>
      <c r="E354" s="48">
        <v>86802690551</v>
      </c>
      <c r="F354" s="48">
        <v>0.78</v>
      </c>
      <c r="G354" s="48">
        <v>7046819</v>
      </c>
      <c r="H354" s="48">
        <f t="shared" si="10"/>
        <v>111285500706.41025</v>
      </c>
      <c r="I354" s="48">
        <f t="shared" si="11"/>
        <v>15792.302981871713</v>
      </c>
    </row>
    <row r="355" spans="1:9" x14ac:dyDescent="0.3">
      <c r="A355" s="47" t="s">
        <v>291</v>
      </c>
      <c r="B355" s="47">
        <v>2014</v>
      </c>
      <c r="C355" s="47" t="s">
        <v>402</v>
      </c>
      <c r="D355" s="47" t="s">
        <v>7</v>
      </c>
      <c r="E355" s="48">
        <v>91296370118</v>
      </c>
      <c r="F355" s="48">
        <v>0.78</v>
      </c>
      <c r="G355" s="48">
        <v>4372688</v>
      </c>
      <c r="H355" s="48">
        <f t="shared" si="10"/>
        <v>117046628356.41025</v>
      </c>
      <c r="I355" s="48">
        <f t="shared" si="11"/>
        <v>26767.660614342996</v>
      </c>
    </row>
    <row r="356" spans="1:9" x14ac:dyDescent="0.3">
      <c r="A356" s="47" t="s">
        <v>291</v>
      </c>
      <c r="B356" s="47">
        <v>2015</v>
      </c>
      <c r="C356" s="47" t="s">
        <v>402</v>
      </c>
      <c r="D356" s="47" t="s">
        <v>7</v>
      </c>
      <c r="E356" s="48">
        <v>86408198107</v>
      </c>
      <c r="F356" s="48">
        <v>1.02</v>
      </c>
      <c r="G356" s="48">
        <v>5380824</v>
      </c>
      <c r="H356" s="48">
        <f t="shared" si="10"/>
        <v>84713919712.745102</v>
      </c>
      <c r="I356" s="48">
        <f t="shared" si="11"/>
        <v>15743.670432771096</v>
      </c>
    </row>
    <row r="357" spans="1:9" x14ac:dyDescent="0.3">
      <c r="A357" s="47" t="s">
        <v>291</v>
      </c>
      <c r="B357" s="47">
        <v>2010</v>
      </c>
      <c r="C357" s="47" t="s">
        <v>403</v>
      </c>
      <c r="D357" s="47" t="s">
        <v>7</v>
      </c>
      <c r="E357" s="48">
        <v>34750048</v>
      </c>
      <c r="F357" s="48">
        <v>0.8</v>
      </c>
      <c r="G357" s="48">
        <v>414917</v>
      </c>
      <c r="H357" s="48">
        <f t="shared" si="10"/>
        <v>43437560</v>
      </c>
      <c r="I357" s="48">
        <f t="shared" si="11"/>
        <v>104.68975722855414</v>
      </c>
    </row>
    <row r="358" spans="1:9" x14ac:dyDescent="0.3">
      <c r="A358" s="47" t="s">
        <v>291</v>
      </c>
      <c r="B358" s="47">
        <v>2011</v>
      </c>
      <c r="C358" s="47" t="s">
        <v>403</v>
      </c>
      <c r="D358" s="47" t="s">
        <v>7</v>
      </c>
      <c r="E358" s="48">
        <v>43409883</v>
      </c>
      <c r="F358" s="48">
        <v>0.79</v>
      </c>
      <c r="G358" s="48">
        <v>1209837</v>
      </c>
      <c r="H358" s="48">
        <f t="shared" si="10"/>
        <v>54949218.987341769</v>
      </c>
      <c r="I358" s="48">
        <f t="shared" si="11"/>
        <v>45.418696061818054</v>
      </c>
    </row>
    <row r="359" spans="1:9" x14ac:dyDescent="0.3">
      <c r="A359" s="47" t="s">
        <v>291</v>
      </c>
      <c r="B359" s="47">
        <v>2012</v>
      </c>
      <c r="C359" s="47" t="s">
        <v>403</v>
      </c>
      <c r="D359" s="47" t="s">
        <v>7</v>
      </c>
      <c r="E359" s="48">
        <v>77298183</v>
      </c>
      <c r="F359" s="48">
        <v>0.79</v>
      </c>
      <c r="G359" s="48">
        <v>3503290</v>
      </c>
      <c r="H359" s="48">
        <f t="shared" si="10"/>
        <v>97845801.265822783</v>
      </c>
      <c r="I359" s="48">
        <f t="shared" si="11"/>
        <v>27.929689310854307</v>
      </c>
    </row>
    <row r="360" spans="1:9" x14ac:dyDescent="0.3">
      <c r="A360" s="47" t="s">
        <v>291</v>
      </c>
      <c r="B360" s="47">
        <v>2013</v>
      </c>
      <c r="C360" s="47" t="s">
        <v>403</v>
      </c>
      <c r="D360" s="47" t="s">
        <v>7</v>
      </c>
      <c r="E360" s="48">
        <v>134034677</v>
      </c>
      <c r="F360" s="48">
        <v>0.78</v>
      </c>
      <c r="G360" s="48">
        <v>5993382</v>
      </c>
      <c r="H360" s="48">
        <f t="shared" si="10"/>
        <v>171839329.48717949</v>
      </c>
      <c r="I360" s="48">
        <f t="shared" si="11"/>
        <v>28.671512926621311</v>
      </c>
    </row>
    <row r="361" spans="1:9" x14ac:dyDescent="0.3">
      <c r="A361" s="47" t="s">
        <v>291</v>
      </c>
      <c r="B361" s="47">
        <v>2014</v>
      </c>
      <c r="C361" s="47" t="s">
        <v>403</v>
      </c>
      <c r="D361" s="47" t="s">
        <v>7</v>
      </c>
      <c r="E361" s="48">
        <v>225364956</v>
      </c>
      <c r="F361" s="48">
        <v>0.78</v>
      </c>
      <c r="G361" s="48">
        <v>8741966</v>
      </c>
      <c r="H361" s="48">
        <f t="shared" si="10"/>
        <v>288929430.76923078</v>
      </c>
      <c r="I361" s="48">
        <f t="shared" si="11"/>
        <v>33.050852722285903</v>
      </c>
    </row>
    <row r="362" spans="1:9" x14ac:dyDescent="0.3">
      <c r="A362" s="47" t="s">
        <v>291</v>
      </c>
      <c r="B362" s="47">
        <v>2015</v>
      </c>
      <c r="C362" s="47" t="s">
        <v>403</v>
      </c>
      <c r="D362" s="47" t="s">
        <v>7</v>
      </c>
      <c r="E362" s="48">
        <v>313872927</v>
      </c>
      <c r="F362" s="48">
        <v>1.02</v>
      </c>
      <c r="G362" s="48">
        <v>12084445</v>
      </c>
      <c r="H362" s="48">
        <f t="shared" si="10"/>
        <v>307718555.88235295</v>
      </c>
      <c r="I362" s="48">
        <f t="shared" si="11"/>
        <v>25.464020555544995</v>
      </c>
    </row>
    <row r="363" spans="1:9" x14ac:dyDescent="0.3">
      <c r="A363" s="47" t="s">
        <v>291</v>
      </c>
      <c r="B363" s="47">
        <v>2010</v>
      </c>
      <c r="C363" s="47" t="s">
        <v>412</v>
      </c>
      <c r="D363" s="47" t="s">
        <v>7</v>
      </c>
      <c r="E363" s="48">
        <v>34750048</v>
      </c>
      <c r="F363" s="48">
        <v>0.8</v>
      </c>
      <c r="G363" s="48">
        <v>414917</v>
      </c>
      <c r="H363" s="48">
        <f t="shared" si="10"/>
        <v>43437560</v>
      </c>
      <c r="I363" s="48">
        <f t="shared" si="11"/>
        <v>104.68975722855414</v>
      </c>
    </row>
    <row r="364" spans="1:9" x14ac:dyDescent="0.3">
      <c r="A364" s="47" t="s">
        <v>291</v>
      </c>
      <c r="B364" s="47">
        <v>2011</v>
      </c>
      <c r="C364" s="47" t="s">
        <v>412</v>
      </c>
      <c r="D364" s="47" t="s">
        <v>7</v>
      </c>
      <c r="E364" s="48">
        <v>43409883</v>
      </c>
      <c r="F364" s="48">
        <v>0.79</v>
      </c>
      <c r="G364" s="48">
        <v>1209837</v>
      </c>
      <c r="H364" s="48">
        <f t="shared" si="10"/>
        <v>54949218.987341769</v>
      </c>
      <c r="I364" s="48">
        <f t="shared" si="11"/>
        <v>45.418696061818054</v>
      </c>
    </row>
    <row r="365" spans="1:9" x14ac:dyDescent="0.3">
      <c r="A365" s="47" t="s">
        <v>291</v>
      </c>
      <c r="B365" s="47">
        <v>2012</v>
      </c>
      <c r="C365" s="47" t="s">
        <v>412</v>
      </c>
      <c r="D365" s="47" t="s">
        <v>7</v>
      </c>
      <c r="E365" s="48">
        <v>77298183</v>
      </c>
      <c r="F365" s="48">
        <v>0.79</v>
      </c>
      <c r="G365" s="48">
        <v>3503290</v>
      </c>
      <c r="H365" s="48">
        <f t="shared" si="10"/>
        <v>97845801.265822783</v>
      </c>
      <c r="I365" s="48">
        <f t="shared" si="11"/>
        <v>27.929689310854307</v>
      </c>
    </row>
    <row r="366" spans="1:9" x14ac:dyDescent="0.3">
      <c r="A366" s="47" t="s">
        <v>291</v>
      </c>
      <c r="B366" s="47">
        <v>2013</v>
      </c>
      <c r="C366" s="47" t="s">
        <v>412</v>
      </c>
      <c r="D366" s="47" t="s">
        <v>7</v>
      </c>
      <c r="E366" s="48">
        <v>134034677</v>
      </c>
      <c r="F366" s="48">
        <v>0.78</v>
      </c>
      <c r="G366" s="48">
        <v>5993382</v>
      </c>
      <c r="H366" s="48">
        <f t="shared" ref="H366:H431" si="12">E366/F366</f>
        <v>171839329.48717949</v>
      </c>
      <c r="I366" s="48">
        <f t="shared" ref="I366:I431" si="13">H366/G366</f>
        <v>28.671512926621311</v>
      </c>
    </row>
    <row r="367" spans="1:9" x14ac:dyDescent="0.3">
      <c r="A367" s="47" t="s">
        <v>291</v>
      </c>
      <c r="B367" s="47">
        <v>2014</v>
      </c>
      <c r="C367" s="47" t="s">
        <v>412</v>
      </c>
      <c r="D367" s="47" t="s">
        <v>7</v>
      </c>
      <c r="E367" s="48">
        <v>147092919</v>
      </c>
      <c r="F367" s="48">
        <v>0.78</v>
      </c>
      <c r="G367" s="48">
        <v>3180406</v>
      </c>
      <c r="H367" s="48">
        <f t="shared" si="12"/>
        <v>188580665.38461539</v>
      </c>
      <c r="I367" s="48">
        <f t="shared" si="13"/>
        <v>59.294525725525418</v>
      </c>
    </row>
    <row r="368" spans="1:9" x14ac:dyDescent="0.3">
      <c r="A368" s="47" t="s">
        <v>291</v>
      </c>
      <c r="B368" s="47">
        <v>2015</v>
      </c>
      <c r="C368" s="47" t="s">
        <v>412</v>
      </c>
      <c r="D368" s="47" t="s">
        <v>7</v>
      </c>
      <c r="E368" s="48">
        <v>173652264</v>
      </c>
      <c r="F368" s="48">
        <v>1.02</v>
      </c>
      <c r="G368" s="48">
        <v>3615267</v>
      </c>
      <c r="H368" s="48">
        <f>E368/F368</f>
        <v>170247317.64705881</v>
      </c>
      <c r="I368" s="48">
        <f>H368/G368</f>
        <v>47.091215571922852</v>
      </c>
    </row>
    <row r="369" spans="1:9" x14ac:dyDescent="0.3">
      <c r="A369" s="47" t="s">
        <v>291</v>
      </c>
      <c r="B369" s="47">
        <v>2014</v>
      </c>
      <c r="C369" s="47" t="s">
        <v>414</v>
      </c>
      <c r="D369" s="47" t="s">
        <v>7</v>
      </c>
      <c r="E369" s="48">
        <v>78272037</v>
      </c>
      <c r="F369" s="48">
        <v>0.78</v>
      </c>
      <c r="G369" s="48">
        <v>5561560</v>
      </c>
      <c r="H369" s="48">
        <f>E369/F369</f>
        <v>100348765.38461538</v>
      </c>
      <c r="I369" s="48">
        <f>H369/G369</f>
        <v>18.043276595885935</v>
      </c>
    </row>
    <row r="370" spans="1:9" x14ac:dyDescent="0.3">
      <c r="A370" s="47" t="s">
        <v>291</v>
      </c>
      <c r="B370" s="47">
        <v>2015</v>
      </c>
      <c r="C370" s="47" t="s">
        <v>414</v>
      </c>
      <c r="D370" s="47" t="s">
        <v>7</v>
      </c>
      <c r="E370" s="48">
        <v>140220663</v>
      </c>
      <c r="F370" s="48">
        <v>1.02</v>
      </c>
      <c r="G370" s="48">
        <v>8469178</v>
      </c>
      <c r="H370" s="48">
        <f>E370/F370</f>
        <v>137471238.2352941</v>
      </c>
      <c r="I370" s="48">
        <f>H370/G370</f>
        <v>16.231945796309169</v>
      </c>
    </row>
    <row r="371" spans="1:9" x14ac:dyDescent="0.3">
      <c r="A371" s="50" t="s">
        <v>292</v>
      </c>
      <c r="B371" s="50">
        <v>2015</v>
      </c>
      <c r="C371" s="50" t="s">
        <v>396</v>
      </c>
      <c r="D371" s="50" t="s">
        <v>8</v>
      </c>
      <c r="E371" s="48">
        <v>902143000000</v>
      </c>
      <c r="F371" s="48">
        <v>77.95</v>
      </c>
      <c r="G371" s="48">
        <v>121449139</v>
      </c>
      <c r="H371" s="48">
        <f t="shared" ref="H371:H383" si="14">E371/F371</f>
        <v>11573354714.560616</v>
      </c>
      <c r="I371" s="48">
        <f t="shared" ref="I371:I383" si="15">H371/G371</f>
        <v>95.293839131791756</v>
      </c>
    </row>
    <row r="372" spans="1:9" x14ac:dyDescent="0.3">
      <c r="A372" s="50" t="s">
        <v>292</v>
      </c>
      <c r="B372" s="50">
        <v>2010</v>
      </c>
      <c r="C372" s="50" t="s">
        <v>397</v>
      </c>
      <c r="D372" s="50" t="s">
        <v>8</v>
      </c>
      <c r="E372" s="48">
        <v>1701443000000</v>
      </c>
      <c r="F372" s="48">
        <v>69.650000000000006</v>
      </c>
      <c r="G372" s="48">
        <v>3891900</v>
      </c>
      <c r="H372" s="48">
        <f t="shared" si="14"/>
        <v>24428470926.058865</v>
      </c>
      <c r="I372" s="48">
        <f t="shared" si="15"/>
        <v>6276.7468141675954</v>
      </c>
    </row>
    <row r="373" spans="1:9" x14ac:dyDescent="0.3">
      <c r="A373" s="50" t="s">
        <v>292</v>
      </c>
      <c r="B373" s="50">
        <v>2011</v>
      </c>
      <c r="C373" s="50" t="s">
        <v>397</v>
      </c>
      <c r="D373" s="50" t="s">
        <v>8</v>
      </c>
      <c r="E373" s="48">
        <v>9278034000000</v>
      </c>
      <c r="F373" s="48">
        <v>74.150000000000006</v>
      </c>
      <c r="G373" s="48">
        <v>18726248</v>
      </c>
      <c r="H373" s="48">
        <f t="shared" si="14"/>
        <v>125125205664.1942</v>
      </c>
      <c r="I373" s="48">
        <f t="shared" si="15"/>
        <v>6681.8086390927965</v>
      </c>
    </row>
    <row r="374" spans="1:9" x14ac:dyDescent="0.3">
      <c r="A374" s="50" t="s">
        <v>292</v>
      </c>
      <c r="B374" s="50">
        <v>2012</v>
      </c>
      <c r="C374" s="50" t="s">
        <v>397</v>
      </c>
      <c r="D374" s="50" t="s">
        <v>8</v>
      </c>
      <c r="E374" s="48">
        <v>10804865000000</v>
      </c>
      <c r="F374" s="48">
        <v>81.86</v>
      </c>
      <c r="G374" s="48">
        <v>20086978</v>
      </c>
      <c r="H374" s="48">
        <f t="shared" si="14"/>
        <v>131991998534.08258</v>
      </c>
      <c r="I374" s="48">
        <f t="shared" si="15"/>
        <v>6571.0232038927197</v>
      </c>
    </row>
    <row r="375" spans="1:9" x14ac:dyDescent="0.3">
      <c r="A375" s="50" t="s">
        <v>292</v>
      </c>
      <c r="B375" s="50">
        <v>2013</v>
      </c>
      <c r="C375" s="50" t="s">
        <v>397</v>
      </c>
      <c r="D375" s="50" t="s">
        <v>8</v>
      </c>
      <c r="E375" s="48">
        <v>12042435000000</v>
      </c>
      <c r="F375" s="48">
        <v>78.099999999999994</v>
      </c>
      <c r="G375" s="48">
        <v>22060293</v>
      </c>
      <c r="H375" s="48">
        <f t="shared" si="14"/>
        <v>154192509603.073</v>
      </c>
      <c r="I375" s="48">
        <f t="shared" si="15"/>
        <v>6989.5948164910142</v>
      </c>
    </row>
    <row r="376" spans="1:9" x14ac:dyDescent="0.3">
      <c r="A376" s="50" t="s">
        <v>292</v>
      </c>
      <c r="B376" s="50">
        <v>2014</v>
      </c>
      <c r="C376" s="50" t="s">
        <v>397</v>
      </c>
      <c r="D376" s="50" t="s">
        <v>8</v>
      </c>
      <c r="E376" s="48">
        <v>14309676000000</v>
      </c>
      <c r="F376" s="48">
        <v>77.64</v>
      </c>
      <c r="G376" s="48">
        <v>25115554</v>
      </c>
      <c r="H376" s="48">
        <f t="shared" si="14"/>
        <v>184308037094.28131</v>
      </c>
      <c r="I376" s="48">
        <f t="shared" si="15"/>
        <v>7338.4022145910585</v>
      </c>
    </row>
    <row r="377" spans="1:9" x14ac:dyDescent="0.3">
      <c r="A377" s="50" t="s">
        <v>292</v>
      </c>
      <c r="B377" s="50">
        <v>2015</v>
      </c>
      <c r="C377" s="50" t="s">
        <v>397</v>
      </c>
      <c r="D377" s="50" t="s">
        <v>8</v>
      </c>
      <c r="E377" s="48">
        <v>15501851000000</v>
      </c>
      <c r="F377" s="48">
        <v>77.95</v>
      </c>
      <c r="G377" s="48">
        <v>22827833</v>
      </c>
      <c r="H377" s="48">
        <f t="shared" si="14"/>
        <v>198869159717.76779</v>
      </c>
      <c r="I377" s="48">
        <f t="shared" si="15"/>
        <v>8711.6968009082502</v>
      </c>
    </row>
    <row r="378" spans="1:9" x14ac:dyDescent="0.3">
      <c r="A378" s="50" t="s">
        <v>292</v>
      </c>
      <c r="B378" s="50">
        <v>2015</v>
      </c>
      <c r="C378" s="50" t="s">
        <v>398</v>
      </c>
      <c r="D378" s="50" t="s">
        <v>8</v>
      </c>
      <c r="E378" s="48">
        <v>57719000000</v>
      </c>
      <c r="F378" s="48">
        <v>77.95</v>
      </c>
      <c r="G378" s="48">
        <v>8990584</v>
      </c>
      <c r="H378" s="48">
        <f t="shared" si="14"/>
        <v>740461834.50930083</v>
      </c>
      <c r="I378" s="48">
        <f t="shared" si="15"/>
        <v>82.359703719947532</v>
      </c>
    </row>
    <row r="379" spans="1:9" x14ac:dyDescent="0.3">
      <c r="A379" s="50" t="s">
        <v>292</v>
      </c>
      <c r="B379" s="50">
        <v>2015</v>
      </c>
      <c r="C379" s="50" t="s">
        <v>413</v>
      </c>
      <c r="D379" s="50" t="s">
        <v>8</v>
      </c>
      <c r="E379" s="48">
        <v>2155000000</v>
      </c>
      <c r="F379" s="48">
        <v>77.95</v>
      </c>
      <c r="G379" s="48">
        <v>504594</v>
      </c>
      <c r="H379" s="48">
        <f t="shared" si="14"/>
        <v>27645926.876202691</v>
      </c>
      <c r="I379" s="48">
        <f t="shared" si="15"/>
        <v>54.78845740576125</v>
      </c>
    </row>
    <row r="380" spans="1:9" x14ac:dyDescent="0.3">
      <c r="A380" s="50" t="s">
        <v>292</v>
      </c>
      <c r="B380" s="50">
        <v>2015</v>
      </c>
      <c r="C380" s="50" t="s">
        <v>411</v>
      </c>
      <c r="D380" s="50" t="s">
        <v>8</v>
      </c>
      <c r="E380" s="48">
        <v>55564000000</v>
      </c>
      <c r="F380" s="48">
        <v>77.95</v>
      </c>
      <c r="G380" s="48">
        <v>8485990</v>
      </c>
      <c r="H380" s="48">
        <f t="shared" si="14"/>
        <v>712815907.63309813</v>
      </c>
      <c r="I380" s="48">
        <f t="shared" si="15"/>
        <v>83.99914537173602</v>
      </c>
    </row>
    <row r="381" spans="1:9" x14ac:dyDescent="0.3">
      <c r="A381" s="50" t="s">
        <v>292</v>
      </c>
      <c r="B381" s="50">
        <v>2015</v>
      </c>
      <c r="C381" s="50" t="s">
        <v>403</v>
      </c>
      <c r="D381" s="50" t="s">
        <v>8</v>
      </c>
      <c r="E381" s="48">
        <v>66261000000</v>
      </c>
      <c r="F381" s="48">
        <v>77.95</v>
      </c>
      <c r="G381" s="48">
        <v>6224983</v>
      </c>
      <c r="H381" s="48">
        <f t="shared" si="14"/>
        <v>850044900.57729316</v>
      </c>
      <c r="I381" s="48">
        <f t="shared" si="15"/>
        <v>136.55377060102705</v>
      </c>
    </row>
    <row r="382" spans="1:9" x14ac:dyDescent="0.3">
      <c r="A382" s="50" t="s">
        <v>292</v>
      </c>
      <c r="B382" s="50">
        <v>2015</v>
      </c>
      <c r="C382" s="50" t="s">
        <v>414</v>
      </c>
      <c r="D382" s="50" t="s">
        <v>8</v>
      </c>
      <c r="E382" s="48">
        <v>887000000</v>
      </c>
      <c r="F382" s="48">
        <v>77.95</v>
      </c>
      <c r="G382" s="48">
        <v>628526</v>
      </c>
      <c r="H382" s="48">
        <f t="shared" si="14"/>
        <v>11379089.159717767</v>
      </c>
      <c r="I382" s="48">
        <f t="shared" si="15"/>
        <v>18.104404845173892</v>
      </c>
    </row>
    <row r="383" spans="1:9" x14ac:dyDescent="0.3">
      <c r="A383" s="50" t="s">
        <v>292</v>
      </c>
      <c r="B383" s="50">
        <v>2015</v>
      </c>
      <c r="C383" s="50" t="s">
        <v>412</v>
      </c>
      <c r="D383" s="50" t="s">
        <v>8</v>
      </c>
      <c r="E383" s="48">
        <v>65374000000</v>
      </c>
      <c r="F383" s="48">
        <v>77.95</v>
      </c>
      <c r="G383" s="48">
        <v>5596457</v>
      </c>
      <c r="H383" s="48">
        <f t="shared" si="14"/>
        <v>838665811.41757536</v>
      </c>
      <c r="I383" s="48">
        <f t="shared" si="15"/>
        <v>149.85656307509828</v>
      </c>
    </row>
    <row r="384" spans="1:9" x14ac:dyDescent="0.3">
      <c r="A384" s="47" t="s">
        <v>294</v>
      </c>
      <c r="B384" s="47">
        <v>2010</v>
      </c>
      <c r="C384" s="47" t="s">
        <v>397</v>
      </c>
      <c r="D384" s="47" t="s">
        <v>11</v>
      </c>
      <c r="E384" s="48">
        <v>75383000000</v>
      </c>
      <c r="F384" s="48">
        <v>7.02</v>
      </c>
      <c r="G384" s="48">
        <v>1855826</v>
      </c>
      <c r="H384" s="48">
        <f t="shared" si="12"/>
        <v>10738319088.31909</v>
      </c>
      <c r="I384" s="48">
        <f t="shared" si="13"/>
        <v>5786.2747306693027</v>
      </c>
    </row>
    <row r="385" spans="1:9" x14ac:dyDescent="0.3">
      <c r="A385" s="47" t="s">
        <v>294</v>
      </c>
      <c r="B385" s="47">
        <v>2011</v>
      </c>
      <c r="C385" s="47" t="s">
        <v>397</v>
      </c>
      <c r="D385" s="47" t="s">
        <v>11</v>
      </c>
      <c r="E385" s="48">
        <v>88393000000</v>
      </c>
      <c r="F385" s="48">
        <v>6.94</v>
      </c>
      <c r="G385" s="48">
        <v>1923975</v>
      </c>
      <c r="H385" s="48">
        <f t="shared" si="12"/>
        <v>12736743515.850143</v>
      </c>
      <c r="I385" s="48">
        <f t="shared" si="13"/>
        <v>6620.0150811991543</v>
      </c>
    </row>
    <row r="386" spans="1:9" x14ac:dyDescent="0.3">
      <c r="A386" s="47" t="s">
        <v>294</v>
      </c>
      <c r="B386" s="47">
        <v>2012</v>
      </c>
      <c r="C386" s="47" t="s">
        <v>397</v>
      </c>
      <c r="D386" s="47" t="s">
        <v>11</v>
      </c>
      <c r="E386" s="48">
        <v>92586000000</v>
      </c>
      <c r="F386" s="48">
        <v>6.91</v>
      </c>
      <c r="G386" s="48">
        <v>1969013</v>
      </c>
      <c r="H386" s="48">
        <f t="shared" si="12"/>
        <v>13398842257.597685</v>
      </c>
      <c r="I386" s="48">
        <f t="shared" si="13"/>
        <v>6804.852104885892</v>
      </c>
    </row>
    <row r="387" spans="1:9" x14ac:dyDescent="0.3">
      <c r="A387" s="47" t="s">
        <v>294</v>
      </c>
      <c r="B387" s="47">
        <v>2013</v>
      </c>
      <c r="C387" s="47" t="s">
        <v>397</v>
      </c>
      <c r="D387" s="47" t="s">
        <v>11</v>
      </c>
      <c r="E387" s="48">
        <v>95550000000</v>
      </c>
      <c r="F387" s="48">
        <v>6.91</v>
      </c>
      <c r="G387" s="48">
        <v>2049149</v>
      </c>
      <c r="H387" s="48">
        <f t="shared" si="12"/>
        <v>13827785817.655571</v>
      </c>
      <c r="I387" s="48">
        <f t="shared" si="13"/>
        <v>6748.0626433976113</v>
      </c>
    </row>
    <row r="388" spans="1:9" x14ac:dyDescent="0.3">
      <c r="A388" s="47" t="s">
        <v>294</v>
      </c>
      <c r="B388" s="47">
        <v>2014</v>
      </c>
      <c r="C388" s="47" t="s">
        <v>397</v>
      </c>
      <c r="D388" s="47" t="s">
        <v>11</v>
      </c>
      <c r="E388" s="48">
        <v>99867000000</v>
      </c>
      <c r="F388" s="48">
        <v>6.91</v>
      </c>
      <c r="G388" s="48">
        <v>2116492</v>
      </c>
      <c r="H388" s="48">
        <f t="shared" si="12"/>
        <v>14452532561.505064</v>
      </c>
      <c r="I388" s="48">
        <f t="shared" si="13"/>
        <v>6828.5316275729201</v>
      </c>
    </row>
    <row r="389" spans="1:9" x14ac:dyDescent="0.3">
      <c r="A389" s="47" t="s">
        <v>294</v>
      </c>
      <c r="B389" s="47">
        <v>2015</v>
      </c>
      <c r="C389" s="47" t="s">
        <v>397</v>
      </c>
      <c r="D389" s="47" t="s">
        <v>11</v>
      </c>
      <c r="E389" s="48">
        <v>93800000000</v>
      </c>
      <c r="F389" s="48">
        <v>6.91</v>
      </c>
      <c r="G389" s="48">
        <v>2034640</v>
      </c>
      <c r="H389" s="48">
        <f t="shared" si="12"/>
        <v>13574529667.149059</v>
      </c>
      <c r="I389" s="48">
        <f t="shared" si="13"/>
        <v>6671.7108024756517</v>
      </c>
    </row>
    <row r="390" spans="1:9" x14ac:dyDescent="0.3">
      <c r="A390" s="47" t="s">
        <v>294</v>
      </c>
      <c r="B390" s="47">
        <v>2010</v>
      </c>
      <c r="C390" s="47" t="s">
        <v>398</v>
      </c>
      <c r="D390" s="47" t="s">
        <v>11</v>
      </c>
      <c r="E390" s="48">
        <v>1163000000</v>
      </c>
      <c r="F390" s="48">
        <v>7.02</v>
      </c>
      <c r="G390" s="48">
        <v>1997605</v>
      </c>
      <c r="H390" s="48">
        <f t="shared" si="12"/>
        <v>165669515.66951567</v>
      </c>
      <c r="I390" s="48">
        <f t="shared" si="13"/>
        <v>82.934071385241666</v>
      </c>
    </row>
    <row r="391" spans="1:9" x14ac:dyDescent="0.3">
      <c r="A391" s="47" t="s">
        <v>294</v>
      </c>
      <c r="B391" s="47">
        <v>2011</v>
      </c>
      <c r="C391" s="47" t="s">
        <v>398</v>
      </c>
      <c r="D391" s="47" t="s">
        <v>11</v>
      </c>
      <c r="E391" s="48">
        <v>1257000000</v>
      </c>
      <c r="F391" s="48">
        <v>6.94</v>
      </c>
      <c r="G391" s="48">
        <v>2107290</v>
      </c>
      <c r="H391" s="48">
        <f t="shared" si="12"/>
        <v>181123919.30835733</v>
      </c>
      <c r="I391" s="48">
        <f t="shared" si="13"/>
        <v>85.951112238162438</v>
      </c>
    </row>
    <row r="392" spans="1:9" x14ac:dyDescent="0.3">
      <c r="A392" s="47" t="s">
        <v>294</v>
      </c>
      <c r="B392" s="47">
        <v>2012</v>
      </c>
      <c r="C392" s="47" t="s">
        <v>398</v>
      </c>
      <c r="D392" s="47" t="s">
        <v>11</v>
      </c>
      <c r="E392" s="48">
        <v>1861000000</v>
      </c>
      <c r="F392" s="48">
        <v>6.91</v>
      </c>
      <c r="G392" s="48">
        <v>3826002</v>
      </c>
      <c r="H392" s="48">
        <f t="shared" si="12"/>
        <v>269319826.33863968</v>
      </c>
      <c r="I392" s="48">
        <f t="shared" si="13"/>
        <v>70.391972178435793</v>
      </c>
    </row>
    <row r="393" spans="1:9" x14ac:dyDescent="0.3">
      <c r="A393" s="47" t="s">
        <v>294</v>
      </c>
      <c r="B393" s="47">
        <v>2013</v>
      </c>
      <c r="C393" s="47" t="s">
        <v>398</v>
      </c>
      <c r="D393" s="47" t="s">
        <v>11</v>
      </c>
      <c r="E393" s="48">
        <v>2012000000</v>
      </c>
      <c r="F393" s="48">
        <v>6.91</v>
      </c>
      <c r="G393" s="48">
        <v>3793763</v>
      </c>
      <c r="H393" s="48">
        <f t="shared" si="12"/>
        <v>291172214.18234444</v>
      </c>
      <c r="I393" s="48">
        <f t="shared" si="13"/>
        <v>76.750238268005788</v>
      </c>
    </row>
    <row r="394" spans="1:9" x14ac:dyDescent="0.3">
      <c r="A394" s="47" t="s">
        <v>294</v>
      </c>
      <c r="B394" s="47">
        <v>2014</v>
      </c>
      <c r="C394" s="47" t="s">
        <v>398</v>
      </c>
      <c r="D394" s="47" t="s">
        <v>11</v>
      </c>
      <c r="E394" s="48">
        <v>2128000000</v>
      </c>
      <c r="F394" s="48">
        <v>6.91</v>
      </c>
      <c r="G394" s="48">
        <v>3941790</v>
      </c>
      <c r="H394" s="48">
        <f t="shared" si="12"/>
        <v>307959479.01591897</v>
      </c>
      <c r="I394" s="48">
        <f t="shared" si="13"/>
        <v>78.126810158815914</v>
      </c>
    </row>
    <row r="395" spans="1:9" x14ac:dyDescent="0.3">
      <c r="A395" s="47" t="s">
        <v>294</v>
      </c>
      <c r="B395" s="47">
        <v>2015</v>
      </c>
      <c r="C395" s="47" t="s">
        <v>398</v>
      </c>
      <c r="D395" s="47" t="s">
        <v>11</v>
      </c>
      <c r="E395" s="48">
        <v>2233000000</v>
      </c>
      <c r="F395" s="48">
        <v>6.91</v>
      </c>
      <c r="G395" s="48">
        <v>4281465</v>
      </c>
      <c r="H395" s="48">
        <f t="shared" si="12"/>
        <v>323154848.04630971</v>
      </c>
      <c r="I395" s="48">
        <f t="shared" si="13"/>
        <v>75.477633951535211</v>
      </c>
    </row>
    <row r="396" spans="1:9" x14ac:dyDescent="0.3">
      <c r="A396" s="47" t="s">
        <v>294</v>
      </c>
      <c r="B396" s="47">
        <v>2010</v>
      </c>
      <c r="C396" s="47" t="s">
        <v>399</v>
      </c>
      <c r="D396" s="47" t="s">
        <v>11</v>
      </c>
      <c r="E396" s="48">
        <v>29859000000</v>
      </c>
      <c r="F396" s="48">
        <v>7.02</v>
      </c>
      <c r="G396" s="48">
        <v>200816</v>
      </c>
      <c r="H396" s="48">
        <f t="shared" si="12"/>
        <v>4253418803.4188037</v>
      </c>
      <c r="I396" s="48">
        <f t="shared" si="13"/>
        <v>21180.676855523481</v>
      </c>
    </row>
    <row r="397" spans="1:9" x14ac:dyDescent="0.3">
      <c r="A397" s="47" t="s">
        <v>294</v>
      </c>
      <c r="B397" s="47">
        <v>2011</v>
      </c>
      <c r="C397" s="47" t="s">
        <v>399</v>
      </c>
      <c r="D397" s="47" t="s">
        <v>11</v>
      </c>
      <c r="E397" s="48">
        <v>48969000000</v>
      </c>
      <c r="F397" s="48">
        <v>6.94</v>
      </c>
      <c r="G397" s="48">
        <v>353062</v>
      </c>
      <c r="H397" s="48">
        <f t="shared" si="12"/>
        <v>7056051873.1988468</v>
      </c>
      <c r="I397" s="48">
        <f t="shared" si="13"/>
        <v>19985.305337869402</v>
      </c>
    </row>
    <row r="398" spans="1:9" x14ac:dyDescent="0.3">
      <c r="A398" s="47" t="s">
        <v>294</v>
      </c>
      <c r="B398" s="47">
        <v>2012</v>
      </c>
      <c r="C398" s="47" t="s">
        <v>399</v>
      </c>
      <c r="D398" s="47" t="s">
        <v>11</v>
      </c>
      <c r="E398" s="48">
        <v>76279000000</v>
      </c>
      <c r="F398" s="48">
        <v>6.91</v>
      </c>
      <c r="G398" s="48">
        <v>616716</v>
      </c>
      <c r="H398" s="48">
        <f t="shared" si="12"/>
        <v>11038929088.277859</v>
      </c>
      <c r="I398" s="48">
        <f t="shared" si="13"/>
        <v>17899.534126369123</v>
      </c>
    </row>
    <row r="399" spans="1:9" x14ac:dyDescent="0.3">
      <c r="A399" s="47" t="s">
        <v>294</v>
      </c>
      <c r="B399" s="47">
        <v>2013</v>
      </c>
      <c r="C399" s="47" t="s">
        <v>399</v>
      </c>
      <c r="D399" s="47" t="s">
        <v>11</v>
      </c>
      <c r="E399" s="48">
        <v>101273000000</v>
      </c>
      <c r="F399" s="48">
        <v>6.91</v>
      </c>
      <c r="G399" s="48">
        <v>944283</v>
      </c>
      <c r="H399" s="48">
        <f t="shared" si="12"/>
        <v>14656005788.712011</v>
      </c>
      <c r="I399" s="48">
        <f t="shared" si="13"/>
        <v>15520.776916149091</v>
      </c>
    </row>
    <row r="400" spans="1:9" x14ac:dyDescent="0.3">
      <c r="A400" s="47" t="s">
        <v>294</v>
      </c>
      <c r="B400" s="47">
        <v>2014</v>
      </c>
      <c r="C400" s="47" t="s">
        <v>399</v>
      </c>
      <c r="D400" s="47" t="s">
        <v>11</v>
      </c>
      <c r="E400" s="48">
        <v>124948000000</v>
      </c>
      <c r="F400" s="48">
        <v>6.91</v>
      </c>
      <c r="G400" s="48">
        <v>1306461</v>
      </c>
      <c r="H400" s="48">
        <f t="shared" si="12"/>
        <v>18082199710.5644</v>
      </c>
      <c r="I400" s="48">
        <f t="shared" si="13"/>
        <v>13840.596627503155</v>
      </c>
    </row>
    <row r="401" spans="1:9" x14ac:dyDescent="0.3">
      <c r="A401" s="47" t="s">
        <v>294</v>
      </c>
      <c r="B401" s="47">
        <v>2015</v>
      </c>
      <c r="C401" s="47" t="s">
        <v>399</v>
      </c>
      <c r="D401" s="47" t="s">
        <v>11</v>
      </c>
      <c r="E401" s="48">
        <v>151131000000</v>
      </c>
      <c r="F401" s="48">
        <v>6.91</v>
      </c>
      <c r="G401" s="48">
        <v>1927552</v>
      </c>
      <c r="H401" s="48">
        <f t="shared" si="12"/>
        <v>21871345875.54269</v>
      </c>
      <c r="I401" s="48">
        <f t="shared" si="13"/>
        <v>11346.695640658561</v>
      </c>
    </row>
    <row r="402" spans="1:9" x14ac:dyDescent="0.3">
      <c r="A402" s="47" t="s">
        <v>294</v>
      </c>
      <c r="B402" s="47">
        <v>2010</v>
      </c>
      <c r="C402" s="47" t="s">
        <v>401</v>
      </c>
      <c r="D402" s="47" t="s">
        <v>11</v>
      </c>
      <c r="E402" s="48">
        <v>29859000000</v>
      </c>
      <c r="F402" s="48">
        <v>7.02</v>
      </c>
      <c r="G402" s="48">
        <v>200816</v>
      </c>
      <c r="H402" s="48">
        <f t="shared" si="12"/>
        <v>4253418803.4188037</v>
      </c>
      <c r="I402" s="48">
        <f t="shared" si="13"/>
        <v>21180.676855523481</v>
      </c>
    </row>
    <row r="403" spans="1:9" x14ac:dyDescent="0.3">
      <c r="A403" s="47" t="s">
        <v>294</v>
      </c>
      <c r="B403" s="47">
        <v>2011</v>
      </c>
      <c r="C403" s="47" t="s">
        <v>401</v>
      </c>
      <c r="D403" s="47" t="s">
        <v>11</v>
      </c>
      <c r="E403" s="48">
        <v>48969000000</v>
      </c>
      <c r="F403" s="48">
        <v>6.94</v>
      </c>
      <c r="G403" s="48">
        <v>353062</v>
      </c>
      <c r="H403" s="48">
        <f t="shared" si="12"/>
        <v>7056051873.1988468</v>
      </c>
      <c r="I403" s="48">
        <f t="shared" si="13"/>
        <v>19985.305337869402</v>
      </c>
    </row>
    <row r="404" spans="1:9" x14ac:dyDescent="0.3">
      <c r="A404" s="47" t="s">
        <v>294</v>
      </c>
      <c r="B404" s="47">
        <v>2012</v>
      </c>
      <c r="C404" s="47" t="s">
        <v>401</v>
      </c>
      <c r="D404" s="47" t="s">
        <v>11</v>
      </c>
      <c r="E404" s="48">
        <v>76279000000</v>
      </c>
      <c r="F404" s="48">
        <v>6.91</v>
      </c>
      <c r="G404" s="48">
        <v>616716</v>
      </c>
      <c r="H404" s="48">
        <f t="shared" si="12"/>
        <v>11038929088.277859</v>
      </c>
      <c r="I404" s="48">
        <f t="shared" si="13"/>
        <v>17899.534126369123</v>
      </c>
    </row>
    <row r="405" spans="1:9" x14ac:dyDescent="0.3">
      <c r="A405" s="47" t="s">
        <v>294</v>
      </c>
      <c r="B405" s="47">
        <v>2013</v>
      </c>
      <c r="C405" s="47" t="s">
        <v>401</v>
      </c>
      <c r="D405" s="47" t="s">
        <v>11</v>
      </c>
      <c r="E405" s="48">
        <v>101273000000</v>
      </c>
      <c r="F405" s="48">
        <v>6.91</v>
      </c>
      <c r="G405" s="48">
        <v>944283</v>
      </c>
      <c r="H405" s="48">
        <f t="shared" si="12"/>
        <v>14656005788.712011</v>
      </c>
      <c r="I405" s="48">
        <f t="shared" si="13"/>
        <v>15520.776916149091</v>
      </c>
    </row>
    <row r="406" spans="1:9" x14ac:dyDescent="0.3">
      <c r="A406" s="47" t="s">
        <v>294</v>
      </c>
      <c r="B406" s="47">
        <v>2014</v>
      </c>
      <c r="C406" s="47" t="s">
        <v>401</v>
      </c>
      <c r="D406" s="47" t="s">
        <v>11</v>
      </c>
      <c r="E406" s="48">
        <v>124948000000</v>
      </c>
      <c r="F406" s="48">
        <v>6.91</v>
      </c>
      <c r="G406" s="48">
        <v>1306461</v>
      </c>
      <c r="H406" s="48">
        <f t="shared" si="12"/>
        <v>18082199710.5644</v>
      </c>
      <c r="I406" s="48">
        <f t="shared" si="13"/>
        <v>13840.596627503155</v>
      </c>
    </row>
    <row r="407" spans="1:9" x14ac:dyDescent="0.3">
      <c r="A407" s="47" t="s">
        <v>294</v>
      </c>
      <c r="B407" s="47">
        <v>2015</v>
      </c>
      <c r="C407" s="47" t="s">
        <v>401</v>
      </c>
      <c r="D407" s="47" t="s">
        <v>11</v>
      </c>
      <c r="E407" s="48">
        <v>151131000000</v>
      </c>
      <c r="F407" s="48">
        <v>6.91</v>
      </c>
      <c r="G407" s="48">
        <v>1927552</v>
      </c>
      <c r="H407" s="48">
        <f t="shared" si="12"/>
        <v>21871345875.54269</v>
      </c>
      <c r="I407" s="48">
        <f t="shared" si="13"/>
        <v>11346.695640658561</v>
      </c>
    </row>
    <row r="408" spans="1:9" x14ac:dyDescent="0.3">
      <c r="A408" s="47" t="s">
        <v>294</v>
      </c>
      <c r="B408" s="47">
        <v>2010</v>
      </c>
      <c r="C408" s="47" t="s">
        <v>403</v>
      </c>
      <c r="D408" s="47" t="s">
        <v>11</v>
      </c>
      <c r="E408" s="48">
        <v>1054000000</v>
      </c>
      <c r="F408" s="48">
        <v>7.02</v>
      </c>
      <c r="G408" s="48">
        <v>7596350</v>
      </c>
      <c r="H408" s="48">
        <f t="shared" si="12"/>
        <v>150142450.14245015</v>
      </c>
      <c r="I408" s="48">
        <f t="shared" si="13"/>
        <v>19.76507798382778</v>
      </c>
    </row>
    <row r="409" spans="1:9" x14ac:dyDescent="0.3">
      <c r="A409" s="47" t="s">
        <v>294</v>
      </c>
      <c r="B409" s="47">
        <v>2011</v>
      </c>
      <c r="C409" s="47" t="s">
        <v>403</v>
      </c>
      <c r="D409" s="47" t="s">
        <v>11</v>
      </c>
      <c r="E409" s="48">
        <v>1328000000</v>
      </c>
      <c r="F409" s="48">
        <v>6.94</v>
      </c>
      <c r="G409" s="48">
        <v>8701606</v>
      </c>
      <c r="H409" s="48">
        <f t="shared" si="12"/>
        <v>191354466.85878962</v>
      </c>
      <c r="I409" s="48">
        <f t="shared" si="13"/>
        <v>21.990706871672842</v>
      </c>
    </row>
    <row r="410" spans="1:9" x14ac:dyDescent="0.3">
      <c r="A410" s="47" t="s">
        <v>294</v>
      </c>
      <c r="B410" s="47">
        <v>2012</v>
      </c>
      <c r="C410" s="47" t="s">
        <v>403</v>
      </c>
      <c r="D410" s="47" t="s">
        <v>11</v>
      </c>
      <c r="E410" s="48">
        <v>970000000</v>
      </c>
      <c r="F410" s="48">
        <v>6.91</v>
      </c>
      <c r="G410" s="48">
        <v>9645715</v>
      </c>
      <c r="H410" s="48">
        <f t="shared" si="12"/>
        <v>140376266.28075254</v>
      </c>
      <c r="I410" s="48">
        <f t="shared" si="13"/>
        <v>14.553225580555981</v>
      </c>
    </row>
    <row r="411" spans="1:9" x14ac:dyDescent="0.3">
      <c r="A411" s="47" t="s">
        <v>294</v>
      </c>
      <c r="B411" s="47">
        <v>2013</v>
      </c>
      <c r="C411" s="47" t="s">
        <v>403</v>
      </c>
      <c r="D411" s="47" t="s">
        <v>11</v>
      </c>
      <c r="E411" s="48">
        <v>1133000000</v>
      </c>
      <c r="F411" s="48">
        <v>6.91</v>
      </c>
      <c r="G411" s="48">
        <v>10276182</v>
      </c>
      <c r="H411" s="48">
        <f t="shared" si="12"/>
        <v>163965267.72793055</v>
      </c>
      <c r="I411" s="48">
        <f t="shared" si="13"/>
        <v>15.955854784192276</v>
      </c>
    </row>
    <row r="412" spans="1:9" x14ac:dyDescent="0.3">
      <c r="A412" s="47" t="s">
        <v>294</v>
      </c>
      <c r="B412" s="47">
        <v>2014</v>
      </c>
      <c r="C412" s="47" t="s">
        <v>403</v>
      </c>
      <c r="D412" s="47" t="s">
        <v>11</v>
      </c>
      <c r="E412" s="48">
        <v>1471000000</v>
      </c>
      <c r="F412" s="48">
        <v>6.91</v>
      </c>
      <c r="G412" s="48">
        <v>10836446</v>
      </c>
      <c r="H412" s="48">
        <f t="shared" si="12"/>
        <v>212879884.22575977</v>
      </c>
      <c r="I412" s="48">
        <f t="shared" si="13"/>
        <v>19.644806445375153</v>
      </c>
    </row>
    <row r="413" spans="1:9" x14ac:dyDescent="0.3">
      <c r="A413" s="47" t="s">
        <v>294</v>
      </c>
      <c r="B413" s="47">
        <v>2015</v>
      </c>
      <c r="C413" s="47" t="s">
        <v>403</v>
      </c>
      <c r="D413" s="47" t="s">
        <v>11</v>
      </c>
      <c r="E413" s="48">
        <v>1703000000</v>
      </c>
      <c r="F413" s="48">
        <v>6.91</v>
      </c>
      <c r="G413" s="48">
        <v>11958266</v>
      </c>
      <c r="H413" s="48">
        <f t="shared" si="12"/>
        <v>246454413.89290881</v>
      </c>
      <c r="I413" s="48">
        <f t="shared" si="13"/>
        <v>20.609544384855532</v>
      </c>
    </row>
    <row r="414" spans="1:9" x14ac:dyDescent="0.3">
      <c r="A414" s="47" t="s">
        <v>294</v>
      </c>
      <c r="B414" s="47">
        <v>2013</v>
      </c>
      <c r="C414" s="47" t="s">
        <v>406</v>
      </c>
      <c r="D414" s="47" t="s">
        <v>11</v>
      </c>
      <c r="E414" s="48">
        <v>70000000</v>
      </c>
      <c r="F414" s="48">
        <v>6.91</v>
      </c>
      <c r="G414" s="48">
        <v>565299</v>
      </c>
      <c r="H414" s="48">
        <f t="shared" si="12"/>
        <v>10130246.020260492</v>
      </c>
      <c r="I414" s="48">
        <f t="shared" si="13"/>
        <v>17.920155564153646</v>
      </c>
    </row>
    <row r="415" spans="1:9" x14ac:dyDescent="0.3">
      <c r="A415" s="47" t="s">
        <v>294</v>
      </c>
      <c r="B415" s="47">
        <v>2014</v>
      </c>
      <c r="C415" s="47" t="s">
        <v>406</v>
      </c>
      <c r="D415" s="47" t="s">
        <v>11</v>
      </c>
      <c r="E415" s="48">
        <v>304000000</v>
      </c>
      <c r="F415" s="48">
        <v>6.91</v>
      </c>
      <c r="G415" s="48">
        <v>2112354</v>
      </c>
      <c r="H415" s="48">
        <f t="shared" si="12"/>
        <v>43994211.287988424</v>
      </c>
      <c r="I415" s="48">
        <f t="shared" si="13"/>
        <v>20.827101559676279</v>
      </c>
    </row>
    <row r="416" spans="1:9" x14ac:dyDescent="0.3">
      <c r="A416" s="47" t="s">
        <v>294</v>
      </c>
      <c r="B416" s="47">
        <v>2015</v>
      </c>
      <c r="C416" s="47" t="s">
        <v>406</v>
      </c>
      <c r="D416" s="47" t="s">
        <v>11</v>
      </c>
      <c r="E416" s="48">
        <v>859000000</v>
      </c>
      <c r="F416" s="48">
        <v>6.91</v>
      </c>
      <c r="G416" s="48">
        <v>24724392</v>
      </c>
      <c r="H416" s="48">
        <f t="shared" si="12"/>
        <v>124312590.44862518</v>
      </c>
      <c r="I416" s="48">
        <f t="shared" si="13"/>
        <v>5.027933162062193</v>
      </c>
    </row>
    <row r="417" spans="1:9" x14ac:dyDescent="0.3">
      <c r="A417" s="47" t="s">
        <v>294</v>
      </c>
      <c r="B417" s="47">
        <v>2013</v>
      </c>
      <c r="C417" s="47" t="s">
        <v>410</v>
      </c>
      <c r="D417" s="47" t="s">
        <v>11</v>
      </c>
      <c r="E417" s="48">
        <v>70000000</v>
      </c>
      <c r="F417" s="48">
        <v>6.91</v>
      </c>
      <c r="G417" s="48">
        <v>565299</v>
      </c>
      <c r="H417" s="48">
        <f t="shared" si="12"/>
        <v>10130246.020260492</v>
      </c>
      <c r="I417" s="48">
        <f t="shared" si="13"/>
        <v>17.920155564153646</v>
      </c>
    </row>
    <row r="418" spans="1:9" x14ac:dyDescent="0.3">
      <c r="A418" s="47" t="s">
        <v>294</v>
      </c>
      <c r="B418" s="47">
        <v>2014</v>
      </c>
      <c r="C418" s="47" t="s">
        <v>410</v>
      </c>
      <c r="D418" s="47" t="s">
        <v>11</v>
      </c>
      <c r="E418" s="48">
        <v>304000000</v>
      </c>
      <c r="F418" s="48">
        <v>6.91</v>
      </c>
      <c r="G418" s="48">
        <v>2112354</v>
      </c>
      <c r="H418" s="48">
        <f t="shared" si="12"/>
        <v>43994211.287988424</v>
      </c>
      <c r="I418" s="48">
        <f t="shared" si="13"/>
        <v>20.827101559676279</v>
      </c>
    </row>
    <row r="419" spans="1:9" x14ac:dyDescent="0.3">
      <c r="A419" s="47" t="s">
        <v>294</v>
      </c>
      <c r="B419" s="47">
        <v>2015</v>
      </c>
      <c r="C419" s="47" t="s">
        <v>410</v>
      </c>
      <c r="D419" s="47" t="s">
        <v>11</v>
      </c>
      <c r="E419" s="48">
        <v>859000000</v>
      </c>
      <c r="F419" s="48">
        <v>6.91</v>
      </c>
      <c r="G419" s="48">
        <v>24724392</v>
      </c>
      <c r="H419" s="48">
        <f t="shared" si="12"/>
        <v>124312590.44862518</v>
      </c>
      <c r="I419" s="48">
        <f t="shared" si="13"/>
        <v>5.027933162062193</v>
      </c>
    </row>
    <row r="420" spans="1:9" x14ac:dyDescent="0.3">
      <c r="A420" s="47" t="s">
        <v>298</v>
      </c>
      <c r="B420" s="47">
        <v>2010</v>
      </c>
      <c r="C420" s="47" t="s">
        <v>396</v>
      </c>
      <c r="D420" s="47" t="s">
        <v>12</v>
      </c>
      <c r="E420" s="48">
        <v>739106790000</v>
      </c>
      <c r="F420" s="48">
        <v>1.76</v>
      </c>
      <c r="G420" s="48">
        <v>2936779000</v>
      </c>
      <c r="H420" s="48">
        <f t="shared" si="12"/>
        <v>419947039772.72729</v>
      </c>
      <c r="I420" s="48">
        <f t="shared" si="13"/>
        <v>142.99579225155426</v>
      </c>
    </row>
    <row r="421" spans="1:9" x14ac:dyDescent="0.3">
      <c r="A421" s="47" t="s">
        <v>298</v>
      </c>
      <c r="B421" s="47">
        <v>2011</v>
      </c>
      <c r="C421" s="47" t="s">
        <v>396</v>
      </c>
      <c r="D421" s="47" t="s">
        <v>12</v>
      </c>
      <c r="E421" s="48">
        <v>846385815000</v>
      </c>
      <c r="F421" s="48">
        <v>1.67</v>
      </c>
      <c r="G421" s="48">
        <v>3133536000</v>
      </c>
      <c r="H421" s="48">
        <f t="shared" si="12"/>
        <v>506817853293.41321</v>
      </c>
      <c r="I421" s="48">
        <f t="shared" si="13"/>
        <v>161.73991723516602</v>
      </c>
    </row>
    <row r="422" spans="1:9" x14ac:dyDescent="0.3">
      <c r="A422" s="47" t="s">
        <v>298</v>
      </c>
      <c r="B422" s="47">
        <v>2012</v>
      </c>
      <c r="C422" s="47" t="s">
        <v>396</v>
      </c>
      <c r="D422" s="47" t="s">
        <v>12</v>
      </c>
      <c r="E422" s="48">
        <v>950633622000</v>
      </c>
      <c r="F422" s="48">
        <v>1.95</v>
      </c>
      <c r="G422" s="48">
        <v>3250781000</v>
      </c>
      <c r="H422" s="48">
        <f t="shared" si="12"/>
        <v>487504421538.46155</v>
      </c>
      <c r="I422" s="48">
        <f t="shared" si="13"/>
        <v>149.96532265275991</v>
      </c>
    </row>
    <row r="423" spans="1:9" x14ac:dyDescent="0.3">
      <c r="A423" s="47" t="s">
        <v>298</v>
      </c>
      <c r="B423" s="47">
        <v>2013</v>
      </c>
      <c r="C423" s="47" t="s">
        <v>396</v>
      </c>
      <c r="D423" s="47" t="s">
        <v>12</v>
      </c>
      <c r="E423" s="48">
        <v>1071986861000</v>
      </c>
      <c r="F423" s="48">
        <v>2.16</v>
      </c>
      <c r="G423" s="48">
        <v>3385175000</v>
      </c>
      <c r="H423" s="48">
        <f t="shared" si="12"/>
        <v>496290213425.9259</v>
      </c>
      <c r="I423" s="48">
        <f t="shared" si="13"/>
        <v>146.60695929336768</v>
      </c>
    </row>
    <row r="424" spans="1:9" x14ac:dyDescent="0.3">
      <c r="A424" s="47" t="s">
        <v>298</v>
      </c>
      <c r="B424" s="47">
        <v>2014</v>
      </c>
      <c r="C424" s="47" t="s">
        <v>396</v>
      </c>
      <c r="D424" s="47" t="s">
        <v>12</v>
      </c>
      <c r="E424" s="48">
        <v>1179568698000</v>
      </c>
      <c r="F424" s="48">
        <v>2.35</v>
      </c>
      <c r="G424" s="48">
        <v>3529105000</v>
      </c>
      <c r="H424" s="48">
        <f t="shared" si="12"/>
        <v>501944126808.51062</v>
      </c>
      <c r="I424" s="48">
        <f t="shared" si="13"/>
        <v>142.22986474148846</v>
      </c>
    </row>
    <row r="425" spans="1:9" x14ac:dyDescent="0.3">
      <c r="A425" s="47" t="s">
        <v>298</v>
      </c>
      <c r="B425" s="47">
        <v>2015</v>
      </c>
      <c r="C425" s="47" t="s">
        <v>396</v>
      </c>
      <c r="D425" s="47" t="s">
        <v>12</v>
      </c>
      <c r="E425" s="48">
        <v>1303315562000</v>
      </c>
      <c r="F425" s="48">
        <v>3.33</v>
      </c>
      <c r="G425" s="48">
        <v>3628240000</v>
      </c>
      <c r="H425" s="48">
        <f t="shared" si="12"/>
        <v>391386054654.65466</v>
      </c>
      <c r="I425" s="48">
        <f t="shared" si="13"/>
        <v>107.87215141629403</v>
      </c>
    </row>
    <row r="426" spans="1:9" x14ac:dyDescent="0.3">
      <c r="A426" s="47" t="s">
        <v>298</v>
      </c>
      <c r="B426" s="47">
        <v>2010</v>
      </c>
      <c r="C426" s="47" t="s">
        <v>397</v>
      </c>
      <c r="D426" s="47" t="s">
        <v>12</v>
      </c>
      <c r="E426" s="48">
        <v>2688556248000</v>
      </c>
      <c r="F426" s="48">
        <v>1.76</v>
      </c>
      <c r="G426" s="48">
        <v>1675003000</v>
      </c>
      <c r="H426" s="48">
        <f t="shared" si="12"/>
        <v>1527588777272.7273</v>
      </c>
      <c r="I426" s="48">
        <f t="shared" si="13"/>
        <v>911.99166644640479</v>
      </c>
    </row>
    <row r="427" spans="1:9" x14ac:dyDescent="0.3">
      <c r="A427" s="47" t="s">
        <v>298</v>
      </c>
      <c r="B427" s="47">
        <v>2011</v>
      </c>
      <c r="C427" s="47" t="s">
        <v>397</v>
      </c>
      <c r="D427" s="47" t="s">
        <v>12</v>
      </c>
      <c r="E427" s="48">
        <v>2785640529000</v>
      </c>
      <c r="F427" s="48">
        <v>1.67</v>
      </c>
      <c r="G427" s="48">
        <v>1590169000</v>
      </c>
      <c r="H427" s="48">
        <f t="shared" si="12"/>
        <v>1668048220958.084</v>
      </c>
      <c r="I427" s="48">
        <f t="shared" si="13"/>
        <v>1048.9754365467343</v>
      </c>
    </row>
    <row r="428" spans="1:9" x14ac:dyDescent="0.3">
      <c r="A428" s="47" t="s">
        <v>298</v>
      </c>
      <c r="B428" s="47">
        <v>2012</v>
      </c>
      <c r="C428" s="47" t="s">
        <v>397</v>
      </c>
      <c r="D428" s="47" t="s">
        <v>12</v>
      </c>
      <c r="E428" s="48">
        <v>2891264066000</v>
      </c>
      <c r="F428" s="48">
        <v>1.95</v>
      </c>
      <c r="G428" s="48">
        <v>1439296000</v>
      </c>
      <c r="H428" s="48">
        <f t="shared" si="12"/>
        <v>1482699521025.6411</v>
      </c>
      <c r="I428" s="48">
        <f t="shared" si="13"/>
        <v>1030.15607701657</v>
      </c>
    </row>
    <row r="429" spans="1:9" x14ac:dyDescent="0.3">
      <c r="A429" s="47" t="s">
        <v>298</v>
      </c>
      <c r="B429" s="47">
        <v>2013</v>
      </c>
      <c r="C429" s="47" t="s">
        <v>397</v>
      </c>
      <c r="D429" s="47" t="s">
        <v>12</v>
      </c>
      <c r="E429" s="48">
        <v>2916914669000</v>
      </c>
      <c r="F429" s="48">
        <v>2.16</v>
      </c>
      <c r="G429" s="48">
        <v>1296976000</v>
      </c>
      <c r="H429" s="48">
        <f t="shared" si="12"/>
        <v>1350423457870.3704</v>
      </c>
      <c r="I429" s="48">
        <f t="shared" si="13"/>
        <v>1041.2092882754735</v>
      </c>
    </row>
    <row r="430" spans="1:9" x14ac:dyDescent="0.3">
      <c r="A430" s="47" t="s">
        <v>298</v>
      </c>
      <c r="B430" s="47">
        <v>2014</v>
      </c>
      <c r="C430" s="47" t="s">
        <v>397</v>
      </c>
      <c r="D430" s="47" t="s">
        <v>12</v>
      </c>
      <c r="E430" s="48">
        <v>2801246483000</v>
      </c>
      <c r="F430" s="48">
        <v>2.35</v>
      </c>
      <c r="G430" s="48">
        <v>1164816000</v>
      </c>
      <c r="H430" s="48">
        <f t="shared" si="12"/>
        <v>1192019780000</v>
      </c>
      <c r="I430" s="48">
        <f t="shared" si="13"/>
        <v>1023.3545727393855</v>
      </c>
    </row>
    <row r="431" spans="1:9" x14ac:dyDescent="0.3">
      <c r="A431" s="47" t="s">
        <v>298</v>
      </c>
      <c r="B431" s="47">
        <v>2015</v>
      </c>
      <c r="C431" s="47" t="s">
        <v>397</v>
      </c>
      <c r="D431" s="47" t="s">
        <v>12</v>
      </c>
      <c r="E431" s="48">
        <v>2543145458000</v>
      </c>
      <c r="F431" s="48">
        <v>3.33</v>
      </c>
      <c r="G431" s="48">
        <v>1018024000</v>
      </c>
      <c r="H431" s="48">
        <f t="shared" si="12"/>
        <v>763707344744.74475</v>
      </c>
      <c r="I431" s="48">
        <f t="shared" si="13"/>
        <v>750.18599241741333</v>
      </c>
    </row>
    <row r="432" spans="1:9" x14ac:dyDescent="0.3">
      <c r="A432" s="47" t="s">
        <v>298</v>
      </c>
      <c r="B432" s="47">
        <v>2010</v>
      </c>
      <c r="C432" s="47" t="s">
        <v>398</v>
      </c>
      <c r="D432" s="47" t="s">
        <v>12</v>
      </c>
      <c r="E432" s="48">
        <v>347475956000</v>
      </c>
      <c r="F432" s="48">
        <v>1.76</v>
      </c>
      <c r="G432" s="48">
        <v>3393529000</v>
      </c>
      <c r="H432" s="48">
        <f t="shared" ref="H432:H495" si="16">E432/F432</f>
        <v>197429520454.54544</v>
      </c>
      <c r="I432" s="48">
        <f t="shared" ref="I432:I495" si="17">H432/G432</f>
        <v>58.178232882213599</v>
      </c>
    </row>
    <row r="433" spans="1:9" x14ac:dyDescent="0.3">
      <c r="A433" s="47" t="s">
        <v>298</v>
      </c>
      <c r="B433" s="47">
        <v>2011</v>
      </c>
      <c r="C433" s="47" t="s">
        <v>398</v>
      </c>
      <c r="D433" s="47" t="s">
        <v>12</v>
      </c>
      <c r="E433" s="48">
        <v>418593893000</v>
      </c>
      <c r="F433" s="48">
        <v>1.67</v>
      </c>
      <c r="G433" s="48">
        <v>3920754000</v>
      </c>
      <c r="H433" s="48">
        <f t="shared" si="16"/>
        <v>250655025748.50299</v>
      </c>
      <c r="I433" s="48">
        <f t="shared" si="17"/>
        <v>63.930311809540456</v>
      </c>
    </row>
    <row r="434" spans="1:9" x14ac:dyDescent="0.3">
      <c r="A434" s="47" t="s">
        <v>298</v>
      </c>
      <c r="B434" s="47">
        <v>2012</v>
      </c>
      <c r="C434" s="47" t="s">
        <v>398</v>
      </c>
      <c r="D434" s="47" t="s">
        <v>12</v>
      </c>
      <c r="E434" s="48">
        <v>486007449000</v>
      </c>
      <c r="F434" s="48">
        <v>1.95</v>
      </c>
      <c r="G434" s="48">
        <v>4562655000</v>
      </c>
      <c r="H434" s="48">
        <f t="shared" si="16"/>
        <v>249234589230.76923</v>
      </c>
      <c r="I434" s="48">
        <f t="shared" si="17"/>
        <v>54.624903533308839</v>
      </c>
    </row>
    <row r="435" spans="1:9" x14ac:dyDescent="0.3">
      <c r="A435" s="47" t="s">
        <v>298</v>
      </c>
      <c r="B435" s="47">
        <v>2013</v>
      </c>
      <c r="C435" s="47" t="s">
        <v>398</v>
      </c>
      <c r="D435" s="47" t="s">
        <v>12</v>
      </c>
      <c r="E435" s="48">
        <v>556772839000</v>
      </c>
      <c r="F435" s="48">
        <v>2.16</v>
      </c>
      <c r="G435" s="48">
        <v>5125757000</v>
      </c>
      <c r="H435" s="48">
        <f t="shared" si="16"/>
        <v>257765203240.74072</v>
      </c>
      <c r="I435" s="48">
        <f t="shared" si="17"/>
        <v>50.288221474553069</v>
      </c>
    </row>
    <row r="436" spans="1:9" x14ac:dyDescent="0.3">
      <c r="A436" s="47" t="s">
        <v>298</v>
      </c>
      <c r="B436" s="47">
        <v>2014</v>
      </c>
      <c r="C436" s="47" t="s">
        <v>398</v>
      </c>
      <c r="D436" s="47" t="s">
        <v>12</v>
      </c>
      <c r="E436" s="48">
        <v>619602739000</v>
      </c>
      <c r="F436" s="48">
        <v>2.35</v>
      </c>
      <c r="G436" s="48">
        <v>5491181000</v>
      </c>
      <c r="H436" s="48">
        <f t="shared" si="16"/>
        <v>263660740000</v>
      </c>
      <c r="I436" s="48">
        <f t="shared" si="17"/>
        <v>48.015306725456689</v>
      </c>
    </row>
    <row r="437" spans="1:9" x14ac:dyDescent="0.3">
      <c r="A437" s="47" t="s">
        <v>298</v>
      </c>
      <c r="B437" s="47">
        <v>2015</v>
      </c>
      <c r="C437" s="47" t="s">
        <v>398</v>
      </c>
      <c r="D437" s="47" t="s">
        <v>12</v>
      </c>
      <c r="E437" s="48">
        <v>677802874000</v>
      </c>
      <c r="F437" s="48">
        <v>3.33</v>
      </c>
      <c r="G437" s="48">
        <v>5653127000</v>
      </c>
      <c r="H437" s="48">
        <f t="shared" si="16"/>
        <v>203544406606.6066</v>
      </c>
      <c r="I437" s="48">
        <f t="shared" si="17"/>
        <v>36.005631326981792</v>
      </c>
    </row>
    <row r="438" spans="1:9" x14ac:dyDescent="0.3">
      <c r="A438" s="47" t="s">
        <v>298</v>
      </c>
      <c r="B438" s="47">
        <v>2010</v>
      </c>
      <c r="C438" s="47" t="s">
        <v>399</v>
      </c>
      <c r="D438" s="47" t="s">
        <v>12</v>
      </c>
      <c r="E438" s="48">
        <v>2068277478000</v>
      </c>
      <c r="F438" s="48">
        <v>1.76</v>
      </c>
      <c r="G438" s="48">
        <v>7791507000</v>
      </c>
      <c r="H438" s="48">
        <f t="shared" si="16"/>
        <v>1175157657954.5454</v>
      </c>
      <c r="I438" s="48">
        <f t="shared" si="17"/>
        <v>150.82546392559814</v>
      </c>
    </row>
    <row r="439" spans="1:9" x14ac:dyDescent="0.3">
      <c r="A439" s="47" t="s">
        <v>298</v>
      </c>
      <c r="B439" s="47">
        <v>2011</v>
      </c>
      <c r="C439" s="47" t="s">
        <v>399</v>
      </c>
      <c r="D439" s="47" t="s">
        <v>12</v>
      </c>
      <c r="E439" s="48">
        <v>2018101218000</v>
      </c>
      <c r="F439" s="48">
        <v>1.67</v>
      </c>
      <c r="G439" s="48">
        <v>8529504000</v>
      </c>
      <c r="H439" s="48">
        <f t="shared" si="16"/>
        <v>1208443843113.7725</v>
      </c>
      <c r="I439" s="48">
        <f t="shared" si="17"/>
        <v>141.67809090819026</v>
      </c>
    </row>
    <row r="440" spans="1:9" x14ac:dyDescent="0.3">
      <c r="A440" s="47" t="s">
        <v>298</v>
      </c>
      <c r="B440" s="47">
        <v>2012</v>
      </c>
      <c r="C440" s="47" t="s">
        <v>399</v>
      </c>
      <c r="D440" s="47" t="s">
        <v>12</v>
      </c>
      <c r="E440" s="48">
        <v>2523051280000</v>
      </c>
      <c r="F440" s="48">
        <v>1.95</v>
      </c>
      <c r="G440" s="48">
        <v>9165996000</v>
      </c>
      <c r="H440" s="48">
        <f t="shared" si="16"/>
        <v>1293872451282.0513</v>
      </c>
      <c r="I440" s="48">
        <f t="shared" si="17"/>
        <v>141.16004974059024</v>
      </c>
    </row>
    <row r="441" spans="1:9" x14ac:dyDescent="0.3">
      <c r="A441" s="47" t="s">
        <v>298</v>
      </c>
      <c r="B441" s="47">
        <v>2013</v>
      </c>
      <c r="C441" s="47" t="s">
        <v>399</v>
      </c>
      <c r="D441" s="47" t="s">
        <v>12</v>
      </c>
      <c r="E441" s="48">
        <v>3028616305000</v>
      </c>
      <c r="F441" s="48">
        <v>2.16</v>
      </c>
      <c r="G441" s="48">
        <v>9695990000</v>
      </c>
      <c r="H441" s="48">
        <f t="shared" si="16"/>
        <v>1402137178240.7407</v>
      </c>
      <c r="I441" s="48">
        <f t="shared" si="17"/>
        <v>144.6100066358093</v>
      </c>
    </row>
    <row r="442" spans="1:9" x14ac:dyDescent="0.3">
      <c r="A442" s="47" t="s">
        <v>298</v>
      </c>
      <c r="B442" s="47">
        <v>2014</v>
      </c>
      <c r="C442" s="47" t="s">
        <v>399</v>
      </c>
      <c r="D442" s="47" t="s">
        <v>12</v>
      </c>
      <c r="E442" s="48">
        <v>3220157615000</v>
      </c>
      <c r="F442" s="48">
        <v>2.35</v>
      </c>
      <c r="G442" s="48">
        <v>9686710000</v>
      </c>
      <c r="H442" s="48">
        <f t="shared" si="16"/>
        <v>1370279836170.2126</v>
      </c>
      <c r="I442" s="48">
        <f t="shared" si="17"/>
        <v>141.45977696970516</v>
      </c>
    </row>
    <row r="443" spans="1:9" x14ac:dyDescent="0.3">
      <c r="A443" s="47" t="s">
        <v>298</v>
      </c>
      <c r="B443" s="47">
        <v>2015</v>
      </c>
      <c r="C443" s="47" t="s">
        <v>399</v>
      </c>
      <c r="D443" s="47" t="s">
        <v>12</v>
      </c>
      <c r="E443" s="48">
        <v>3405222849000</v>
      </c>
      <c r="F443" s="48">
        <v>3.33</v>
      </c>
      <c r="G443" s="48">
        <v>10513091000</v>
      </c>
      <c r="H443" s="48">
        <f t="shared" si="16"/>
        <v>1022589444144.1442</v>
      </c>
      <c r="I443" s="48">
        <f t="shared" si="17"/>
        <v>97.268200583838208</v>
      </c>
    </row>
    <row r="444" spans="1:9" x14ac:dyDescent="0.3">
      <c r="A444" s="47" t="s">
        <v>298</v>
      </c>
      <c r="B444" s="47">
        <v>2010</v>
      </c>
      <c r="C444" s="47" t="s">
        <v>403</v>
      </c>
      <c r="D444" s="47" t="s">
        <v>12</v>
      </c>
      <c r="E444" s="48">
        <v>159502902000</v>
      </c>
      <c r="F444" s="48">
        <v>1.76</v>
      </c>
      <c r="G444" s="48">
        <v>2949264000</v>
      </c>
      <c r="H444" s="48">
        <f t="shared" si="16"/>
        <v>90626648863.636368</v>
      </c>
      <c r="I444" s="48">
        <f t="shared" si="17"/>
        <v>30.728564436292025</v>
      </c>
    </row>
    <row r="445" spans="1:9" x14ac:dyDescent="0.3">
      <c r="A445" s="47" t="s">
        <v>298</v>
      </c>
      <c r="B445" s="47">
        <v>2011</v>
      </c>
      <c r="C445" s="47" t="s">
        <v>403</v>
      </c>
      <c r="D445" s="47" t="s">
        <v>12</v>
      </c>
      <c r="E445" s="48">
        <v>196064444000</v>
      </c>
      <c r="F445" s="48">
        <v>1.67</v>
      </c>
      <c r="G445" s="48">
        <v>3509250000</v>
      </c>
      <c r="H445" s="48">
        <f t="shared" si="16"/>
        <v>117403858682.63474</v>
      </c>
      <c r="I445" s="48">
        <f t="shared" si="17"/>
        <v>33.45554140703419</v>
      </c>
    </row>
    <row r="446" spans="1:9" x14ac:dyDescent="0.3">
      <c r="A446" s="47" t="s">
        <v>298</v>
      </c>
      <c r="B446" s="47">
        <v>2012</v>
      </c>
      <c r="C446" s="47" t="s">
        <v>403</v>
      </c>
      <c r="D446" s="47" t="s">
        <v>12</v>
      </c>
      <c r="E446" s="48">
        <v>237773501000</v>
      </c>
      <c r="F446" s="48">
        <v>1.95</v>
      </c>
      <c r="G446" s="48">
        <v>4130404000</v>
      </c>
      <c r="H446" s="48">
        <f t="shared" si="16"/>
        <v>121935128717.94872</v>
      </c>
      <c r="I446" s="48">
        <f t="shared" si="17"/>
        <v>29.521356438243988</v>
      </c>
    </row>
    <row r="447" spans="1:9" x14ac:dyDescent="0.3">
      <c r="A447" s="47" t="s">
        <v>298</v>
      </c>
      <c r="B447" s="47">
        <v>2013</v>
      </c>
      <c r="C447" s="47" t="s">
        <v>403</v>
      </c>
      <c r="D447" s="47" t="s">
        <v>12</v>
      </c>
      <c r="E447" s="48">
        <v>293293715000</v>
      </c>
      <c r="F447" s="48">
        <v>2.16</v>
      </c>
      <c r="G447" s="48">
        <v>4910309000</v>
      </c>
      <c r="H447" s="48">
        <f t="shared" si="16"/>
        <v>135784127314.8148</v>
      </c>
      <c r="I447" s="48">
        <f t="shared" si="17"/>
        <v>27.652868142272677</v>
      </c>
    </row>
    <row r="448" spans="1:9" x14ac:dyDescent="0.3">
      <c r="A448" s="47" t="s">
        <v>298</v>
      </c>
      <c r="B448" s="47">
        <v>2014</v>
      </c>
      <c r="C448" s="47" t="s">
        <v>403</v>
      </c>
      <c r="D448" s="47" t="s">
        <v>12</v>
      </c>
      <c r="E448" s="48">
        <v>348612105000</v>
      </c>
      <c r="F448" s="48">
        <v>2.35</v>
      </c>
      <c r="G448" s="48">
        <v>5628238000</v>
      </c>
      <c r="H448" s="48">
        <f t="shared" si="16"/>
        <v>148345576595.74469</v>
      </c>
      <c r="I448" s="48">
        <f t="shared" si="17"/>
        <v>26.357374474168413</v>
      </c>
    </row>
    <row r="449" spans="1:9" x14ac:dyDescent="0.3">
      <c r="A449" s="47" t="s">
        <v>298</v>
      </c>
      <c r="B449" s="47">
        <v>2015</v>
      </c>
      <c r="C449" s="47" t="s">
        <v>403</v>
      </c>
      <c r="D449" s="47" t="s">
        <v>12</v>
      </c>
      <c r="E449" s="48">
        <v>477207174000</v>
      </c>
      <c r="F449" s="48">
        <v>3.33</v>
      </c>
      <c r="G449" s="48">
        <v>6467811000</v>
      </c>
      <c r="H449" s="48">
        <f t="shared" si="16"/>
        <v>143305457657.65765</v>
      </c>
      <c r="I449" s="48">
        <f t="shared" si="17"/>
        <v>22.156716956889689</v>
      </c>
    </row>
    <row r="450" spans="1:9" x14ac:dyDescent="0.3">
      <c r="A450" s="47" t="s">
        <v>298</v>
      </c>
      <c r="B450" s="47">
        <v>2010</v>
      </c>
      <c r="C450" s="47" t="s">
        <v>404</v>
      </c>
      <c r="D450" s="47" t="s">
        <v>12</v>
      </c>
      <c r="E450" s="48">
        <v>2063779727000</v>
      </c>
      <c r="F450" s="48">
        <v>1.76</v>
      </c>
      <c r="G450" s="48">
        <v>3584042000</v>
      </c>
      <c r="H450" s="48">
        <f t="shared" si="16"/>
        <v>1172602117613.6365</v>
      </c>
      <c r="I450" s="48">
        <f t="shared" si="17"/>
        <v>327.17309607801371</v>
      </c>
    </row>
    <row r="451" spans="1:9" x14ac:dyDescent="0.3">
      <c r="A451" s="47" t="s">
        <v>298</v>
      </c>
      <c r="B451" s="47">
        <v>2011</v>
      </c>
      <c r="C451" s="47" t="s">
        <v>404</v>
      </c>
      <c r="D451" s="47" t="s">
        <v>12</v>
      </c>
      <c r="E451" s="48">
        <v>2470390395000</v>
      </c>
      <c r="F451" s="48">
        <v>1.67</v>
      </c>
      <c r="G451" s="48">
        <v>4134785000</v>
      </c>
      <c r="H451" s="48">
        <f t="shared" si="16"/>
        <v>1479275685628.7427</v>
      </c>
      <c r="I451" s="48">
        <f t="shared" si="17"/>
        <v>357.76362873250793</v>
      </c>
    </row>
    <row r="452" spans="1:9" x14ac:dyDescent="0.3">
      <c r="A452" s="47" t="s">
        <v>298</v>
      </c>
      <c r="B452" s="47">
        <v>2012</v>
      </c>
      <c r="C452" s="47" t="s">
        <v>404</v>
      </c>
      <c r="D452" s="47" t="s">
        <v>12</v>
      </c>
      <c r="E452" s="48">
        <v>3801719175000</v>
      </c>
      <c r="F452" s="48">
        <v>1.95</v>
      </c>
      <c r="G452" s="48">
        <v>4357909000</v>
      </c>
      <c r="H452" s="48">
        <f t="shared" si="16"/>
        <v>1949599576923.0769</v>
      </c>
      <c r="I452" s="48">
        <f t="shared" si="17"/>
        <v>447.37041937385038</v>
      </c>
    </row>
    <row r="453" spans="1:9" x14ac:dyDescent="0.3">
      <c r="A453" s="47" t="s">
        <v>298</v>
      </c>
      <c r="B453" s="47">
        <v>2013</v>
      </c>
      <c r="C453" s="47" t="s">
        <v>404</v>
      </c>
      <c r="D453" s="47" t="s">
        <v>12</v>
      </c>
      <c r="E453" s="48">
        <v>5570228593000</v>
      </c>
      <c r="F453" s="48">
        <v>2.16</v>
      </c>
      <c r="G453" s="48">
        <v>4953404000</v>
      </c>
      <c r="H453" s="48">
        <f t="shared" si="16"/>
        <v>2578809533796.2959</v>
      </c>
      <c r="I453" s="48">
        <f t="shared" si="17"/>
        <v>520.61360910523263</v>
      </c>
    </row>
    <row r="454" spans="1:9" x14ac:dyDescent="0.3">
      <c r="A454" s="47" t="s">
        <v>298</v>
      </c>
      <c r="B454" s="47">
        <v>2014</v>
      </c>
      <c r="C454" s="47" t="s">
        <v>404</v>
      </c>
      <c r="D454" s="47" t="s">
        <v>12</v>
      </c>
      <c r="E454" s="48">
        <v>5026088232000</v>
      </c>
      <c r="F454" s="48">
        <v>2.35</v>
      </c>
      <c r="G454" s="48">
        <v>5557065000</v>
      </c>
      <c r="H454" s="48">
        <f t="shared" si="16"/>
        <v>2138760949787.2339</v>
      </c>
      <c r="I454" s="48">
        <f t="shared" si="17"/>
        <v>384.87240113031498</v>
      </c>
    </row>
    <row r="455" spans="1:9" x14ac:dyDescent="0.3">
      <c r="A455" s="47" t="s">
        <v>298</v>
      </c>
      <c r="B455" s="47">
        <v>2015</v>
      </c>
      <c r="C455" s="47" t="s">
        <v>404</v>
      </c>
      <c r="D455" s="47" t="s">
        <v>12</v>
      </c>
      <c r="E455" s="48">
        <v>4029001919000</v>
      </c>
      <c r="F455" s="48">
        <v>3.33</v>
      </c>
      <c r="G455" s="48">
        <v>5427003000</v>
      </c>
      <c r="H455" s="48">
        <f t="shared" si="16"/>
        <v>1209910486186.1863</v>
      </c>
      <c r="I455" s="48">
        <f t="shared" si="17"/>
        <v>222.94266028343569</v>
      </c>
    </row>
    <row r="456" spans="1:9" x14ac:dyDescent="0.3">
      <c r="A456" s="47" t="s">
        <v>298</v>
      </c>
      <c r="B456" s="47">
        <v>2010</v>
      </c>
      <c r="C456" s="47" t="s">
        <v>406</v>
      </c>
      <c r="D456" s="47" t="s">
        <v>12</v>
      </c>
      <c r="E456" s="48">
        <v>1694932000</v>
      </c>
      <c r="F456" s="48">
        <v>1.76</v>
      </c>
      <c r="G456" s="48">
        <v>35360000</v>
      </c>
      <c r="H456" s="48">
        <f t="shared" si="16"/>
        <v>963029545.4545455</v>
      </c>
      <c r="I456" s="48">
        <f t="shared" si="17"/>
        <v>27.234998457424929</v>
      </c>
    </row>
    <row r="457" spans="1:9" x14ac:dyDescent="0.3">
      <c r="A457" s="47" t="s">
        <v>298</v>
      </c>
      <c r="B457" s="47">
        <v>2011</v>
      </c>
      <c r="C457" s="47" t="s">
        <v>406</v>
      </c>
      <c r="D457" s="47" t="s">
        <v>12</v>
      </c>
      <c r="E457" s="48">
        <v>2102194000</v>
      </c>
      <c r="F457" s="48">
        <v>1.67</v>
      </c>
      <c r="G457" s="48">
        <v>37393000</v>
      </c>
      <c r="H457" s="48">
        <f t="shared" si="16"/>
        <v>1258798802.3952096</v>
      </c>
      <c r="I457" s="48">
        <f t="shared" si="17"/>
        <v>33.664022742096371</v>
      </c>
    </row>
    <row r="458" spans="1:9" x14ac:dyDescent="0.3">
      <c r="A458" s="47" t="s">
        <v>298</v>
      </c>
      <c r="B458" s="47">
        <v>2012</v>
      </c>
      <c r="C458" s="47" t="s">
        <v>406</v>
      </c>
      <c r="D458" s="47" t="s">
        <v>12</v>
      </c>
      <c r="E458" s="48">
        <v>2259862000</v>
      </c>
      <c r="F458" s="48">
        <v>1.95</v>
      </c>
      <c r="G458" s="48">
        <v>36003000</v>
      </c>
      <c r="H458" s="48">
        <f t="shared" si="16"/>
        <v>1158903589.7435899</v>
      </c>
      <c r="I458" s="48">
        <f t="shared" si="17"/>
        <v>32.189083958103211</v>
      </c>
    </row>
    <row r="459" spans="1:9" x14ac:dyDescent="0.3">
      <c r="A459" s="47" t="s">
        <v>298</v>
      </c>
      <c r="B459" s="47">
        <v>2013</v>
      </c>
      <c r="C459" s="47" t="s">
        <v>406</v>
      </c>
      <c r="D459" s="47" t="s">
        <v>12</v>
      </c>
      <c r="E459" s="48">
        <v>3298841000</v>
      </c>
      <c r="F459" s="48">
        <v>2.16</v>
      </c>
      <c r="G459" s="48">
        <v>38082000</v>
      </c>
      <c r="H459" s="48">
        <f t="shared" si="16"/>
        <v>1527241203.7037036</v>
      </c>
      <c r="I459" s="48">
        <f t="shared" si="17"/>
        <v>40.104017743388049</v>
      </c>
    </row>
    <row r="460" spans="1:9" x14ac:dyDescent="0.3">
      <c r="A460" s="47" t="s">
        <v>298</v>
      </c>
      <c r="B460" s="47">
        <v>2014</v>
      </c>
      <c r="C460" s="47" t="s">
        <v>406</v>
      </c>
      <c r="D460" s="47" t="s">
        <v>12</v>
      </c>
      <c r="E460" s="48">
        <v>1767527000</v>
      </c>
      <c r="F460" s="48">
        <v>2.35</v>
      </c>
      <c r="G460" s="48">
        <v>27775000</v>
      </c>
      <c r="H460" s="48">
        <f t="shared" si="16"/>
        <v>752139148.93617022</v>
      </c>
      <c r="I460" s="48">
        <f t="shared" si="17"/>
        <v>27.079717333435472</v>
      </c>
    </row>
    <row r="461" spans="1:9" x14ac:dyDescent="0.3">
      <c r="A461" s="47" t="s">
        <v>298</v>
      </c>
      <c r="B461" s="47">
        <v>2015</v>
      </c>
      <c r="C461" s="47" t="s">
        <v>406</v>
      </c>
      <c r="D461" s="47" t="s">
        <v>12</v>
      </c>
      <c r="E461" s="48">
        <v>1290638000</v>
      </c>
      <c r="F461" s="48">
        <v>3.33</v>
      </c>
      <c r="G461" s="48">
        <v>24367000</v>
      </c>
      <c r="H461" s="48">
        <f t="shared" si="16"/>
        <v>387578978.97897899</v>
      </c>
      <c r="I461" s="48">
        <f t="shared" si="17"/>
        <v>15.9058964574621</v>
      </c>
    </row>
    <row r="462" spans="1:9" x14ac:dyDescent="0.3">
      <c r="A462" s="47" t="s">
        <v>298</v>
      </c>
      <c r="B462" s="47">
        <v>2010</v>
      </c>
      <c r="C462" s="47" t="s">
        <v>407</v>
      </c>
      <c r="D462" s="47" t="s">
        <v>12</v>
      </c>
      <c r="E462" s="48">
        <v>1694932000</v>
      </c>
      <c r="F462" s="48">
        <v>1.76</v>
      </c>
      <c r="G462" s="48">
        <v>35360000</v>
      </c>
      <c r="H462" s="48">
        <f t="shared" si="16"/>
        <v>963029545.4545455</v>
      </c>
      <c r="I462" s="48">
        <f t="shared" si="17"/>
        <v>27.234998457424929</v>
      </c>
    </row>
    <row r="463" spans="1:9" x14ac:dyDescent="0.3">
      <c r="A463" s="47" t="s">
        <v>298</v>
      </c>
      <c r="B463" s="47">
        <v>2011</v>
      </c>
      <c r="C463" s="47" t="s">
        <v>407</v>
      </c>
      <c r="D463" s="47" t="s">
        <v>12</v>
      </c>
      <c r="E463" s="48">
        <v>2102194000</v>
      </c>
      <c r="F463" s="48">
        <v>1.67</v>
      </c>
      <c r="G463" s="48">
        <v>37393000</v>
      </c>
      <c r="H463" s="48">
        <f t="shared" si="16"/>
        <v>1258798802.3952096</v>
      </c>
      <c r="I463" s="48">
        <f t="shared" si="17"/>
        <v>33.664022742096371</v>
      </c>
    </row>
    <row r="464" spans="1:9" x14ac:dyDescent="0.3">
      <c r="A464" s="47" t="s">
        <v>298</v>
      </c>
      <c r="B464" s="47">
        <v>2012</v>
      </c>
      <c r="C464" s="47" t="s">
        <v>407</v>
      </c>
      <c r="D464" s="47" t="s">
        <v>12</v>
      </c>
      <c r="E464" s="48">
        <v>2259862000</v>
      </c>
      <c r="F464" s="48">
        <v>1.95</v>
      </c>
      <c r="G464" s="48">
        <v>36003000</v>
      </c>
      <c r="H464" s="48">
        <f t="shared" si="16"/>
        <v>1158903589.7435899</v>
      </c>
      <c r="I464" s="48">
        <f t="shared" si="17"/>
        <v>32.189083958103211</v>
      </c>
    </row>
    <row r="465" spans="1:9" x14ac:dyDescent="0.3">
      <c r="A465" s="47" t="s">
        <v>298</v>
      </c>
      <c r="B465" s="47">
        <v>2013</v>
      </c>
      <c r="C465" s="47" t="s">
        <v>407</v>
      </c>
      <c r="D465" s="47" t="s">
        <v>12</v>
      </c>
      <c r="E465" s="48">
        <v>3298841000</v>
      </c>
      <c r="F465" s="48">
        <v>2.16</v>
      </c>
      <c r="G465" s="48">
        <v>38082000</v>
      </c>
      <c r="H465" s="48">
        <f t="shared" si="16"/>
        <v>1527241203.7037036</v>
      </c>
      <c r="I465" s="48">
        <f t="shared" si="17"/>
        <v>40.104017743388049</v>
      </c>
    </row>
    <row r="466" spans="1:9" x14ac:dyDescent="0.3">
      <c r="A466" s="47" t="s">
        <v>298</v>
      </c>
      <c r="B466" s="47">
        <v>2014</v>
      </c>
      <c r="C466" s="47" t="s">
        <v>407</v>
      </c>
      <c r="D466" s="47" t="s">
        <v>12</v>
      </c>
      <c r="E466" s="48">
        <v>1767527000</v>
      </c>
      <c r="F466" s="48">
        <v>2.35</v>
      </c>
      <c r="G466" s="48">
        <v>27775000</v>
      </c>
      <c r="H466" s="48">
        <f t="shared" si="16"/>
        <v>752139148.93617022</v>
      </c>
      <c r="I466" s="48">
        <f t="shared" si="17"/>
        <v>27.079717333435472</v>
      </c>
    </row>
    <row r="467" spans="1:9" x14ac:dyDescent="0.3">
      <c r="A467" s="47" t="s">
        <v>298</v>
      </c>
      <c r="B467" s="47">
        <v>2015</v>
      </c>
      <c r="C467" s="47" t="s">
        <v>407</v>
      </c>
      <c r="D467" s="47" t="s">
        <v>12</v>
      </c>
      <c r="E467" s="48">
        <v>1290638000</v>
      </c>
      <c r="F467" s="48">
        <v>3.33</v>
      </c>
      <c r="G467" s="48">
        <v>24367000</v>
      </c>
      <c r="H467" s="48">
        <f t="shared" si="16"/>
        <v>387578978.97897899</v>
      </c>
      <c r="I467" s="48">
        <f t="shared" si="17"/>
        <v>15.9058964574621</v>
      </c>
    </row>
    <row r="468" spans="1:9" x14ac:dyDescent="0.3">
      <c r="A468" s="47" t="s">
        <v>300</v>
      </c>
      <c r="B468" s="47">
        <v>2010</v>
      </c>
      <c r="C468" s="47" t="s">
        <v>396</v>
      </c>
      <c r="D468" s="47" t="s">
        <v>14</v>
      </c>
      <c r="E468" s="48">
        <v>14926150000</v>
      </c>
      <c r="F468" s="48">
        <v>1.48</v>
      </c>
      <c r="G468" s="48">
        <v>109300000</v>
      </c>
      <c r="H468" s="48">
        <f t="shared" si="16"/>
        <v>10085236486.486486</v>
      </c>
      <c r="I468" s="48">
        <f t="shared" si="17"/>
        <v>92.271148092282587</v>
      </c>
    </row>
    <row r="469" spans="1:9" x14ac:dyDescent="0.3">
      <c r="A469" s="47" t="s">
        <v>300</v>
      </c>
      <c r="B469" s="47">
        <v>2011</v>
      </c>
      <c r="C469" s="47" t="s">
        <v>396</v>
      </c>
      <c r="D469" s="47" t="s">
        <v>14</v>
      </c>
      <c r="E469" s="48">
        <v>15032660000</v>
      </c>
      <c r="F469" s="48">
        <v>1.41</v>
      </c>
      <c r="G469" s="48">
        <v>104760000</v>
      </c>
      <c r="H469" s="48">
        <f t="shared" si="16"/>
        <v>10661460992.907803</v>
      </c>
      <c r="I469" s="48">
        <f t="shared" si="17"/>
        <v>101.77034166578659</v>
      </c>
    </row>
    <row r="470" spans="1:9" x14ac:dyDescent="0.3">
      <c r="A470" s="47" t="s">
        <v>300</v>
      </c>
      <c r="B470" s="47">
        <v>2012</v>
      </c>
      <c r="C470" s="47" t="s">
        <v>396</v>
      </c>
      <c r="D470" s="47" t="s">
        <v>14</v>
      </c>
      <c r="E470" s="48">
        <v>16558750000</v>
      </c>
      <c r="F470" s="48">
        <v>1.52</v>
      </c>
      <c r="G470" s="48">
        <v>109870000</v>
      </c>
      <c r="H470" s="48">
        <f t="shared" si="16"/>
        <v>10893914473.68421</v>
      </c>
      <c r="I470" s="48">
        <f t="shared" si="17"/>
        <v>99.152766666826338</v>
      </c>
    </row>
    <row r="471" spans="1:9" x14ac:dyDescent="0.3">
      <c r="A471" s="47" t="s">
        <v>300</v>
      </c>
      <c r="B471" s="47">
        <v>2013</v>
      </c>
      <c r="C471" s="47" t="s">
        <v>396</v>
      </c>
      <c r="D471" s="47" t="s">
        <v>14</v>
      </c>
      <c r="E471" s="48">
        <v>18626700000</v>
      </c>
      <c r="F471" s="48">
        <v>1.47</v>
      </c>
      <c r="G471" s="48">
        <v>117460000</v>
      </c>
      <c r="H471" s="48">
        <f t="shared" si="16"/>
        <v>12671224489.795919</v>
      </c>
      <c r="I471" s="48">
        <f t="shared" si="17"/>
        <v>107.87693248591792</v>
      </c>
    </row>
    <row r="472" spans="1:9" x14ac:dyDescent="0.3">
      <c r="A472" s="47" t="s">
        <v>300</v>
      </c>
      <c r="B472" s="47">
        <v>2014</v>
      </c>
      <c r="C472" s="47" t="s">
        <v>396</v>
      </c>
      <c r="D472" s="47" t="s">
        <v>14</v>
      </c>
      <c r="E472" s="48">
        <v>16766420000</v>
      </c>
      <c r="F472" s="48">
        <v>1.47</v>
      </c>
      <c r="G472" s="48">
        <v>98930000</v>
      </c>
      <c r="H472" s="48">
        <f t="shared" si="16"/>
        <v>11405727891.156464</v>
      </c>
      <c r="I472" s="48">
        <f t="shared" si="17"/>
        <v>115.29089145008049</v>
      </c>
    </row>
    <row r="473" spans="1:9" x14ac:dyDescent="0.3">
      <c r="A473" s="47" t="s">
        <v>300</v>
      </c>
      <c r="B473" s="47">
        <v>2015</v>
      </c>
      <c r="C473" s="47" t="s">
        <v>396</v>
      </c>
      <c r="D473" s="47" t="s">
        <v>14</v>
      </c>
      <c r="E473" s="48">
        <v>20269060000</v>
      </c>
      <c r="F473" s="48">
        <v>1.76</v>
      </c>
      <c r="G473" s="48">
        <v>114610000</v>
      </c>
      <c r="H473" s="48">
        <f t="shared" si="16"/>
        <v>11516511363.636364</v>
      </c>
      <c r="I473" s="48">
        <f t="shared" si="17"/>
        <v>100.48435008844223</v>
      </c>
    </row>
    <row r="474" spans="1:9" x14ac:dyDescent="0.3">
      <c r="A474" s="47" t="s">
        <v>300</v>
      </c>
      <c r="B474" s="47">
        <v>2014</v>
      </c>
      <c r="C474" s="47" t="s">
        <v>397</v>
      </c>
      <c r="D474" s="47" t="s">
        <v>14</v>
      </c>
      <c r="E474" s="48">
        <v>52478000</v>
      </c>
      <c r="F474" s="48">
        <v>1.47</v>
      </c>
      <c r="G474" s="48">
        <v>36000</v>
      </c>
      <c r="H474" s="48">
        <f t="shared" si="16"/>
        <v>35699319.727891155</v>
      </c>
      <c r="I474" s="48">
        <f t="shared" si="17"/>
        <v>991.64777021919872</v>
      </c>
    </row>
    <row r="475" spans="1:9" x14ac:dyDescent="0.3">
      <c r="A475" s="47" t="s">
        <v>300</v>
      </c>
      <c r="B475" s="47">
        <v>2015</v>
      </c>
      <c r="C475" s="47" t="s">
        <v>397</v>
      </c>
      <c r="D475" s="47" t="s">
        <v>14</v>
      </c>
      <c r="E475" s="48">
        <v>61130000</v>
      </c>
      <c r="F475" s="48">
        <v>1.76</v>
      </c>
      <c r="G475" s="48">
        <v>20000</v>
      </c>
      <c r="H475" s="48">
        <f t="shared" si="16"/>
        <v>34732954.545454547</v>
      </c>
      <c r="I475" s="48">
        <f t="shared" si="17"/>
        <v>1736.6477272727273</v>
      </c>
    </row>
    <row r="476" spans="1:9" x14ac:dyDescent="0.3">
      <c r="A476" s="47" t="s">
        <v>300</v>
      </c>
      <c r="B476" s="47">
        <v>2010</v>
      </c>
      <c r="C476" s="47" t="s">
        <v>398</v>
      </c>
      <c r="D476" s="47" t="s">
        <v>14</v>
      </c>
      <c r="E476" s="48">
        <v>695300000</v>
      </c>
      <c r="F476" s="48">
        <v>1.48</v>
      </c>
      <c r="G476" s="48">
        <v>7690000</v>
      </c>
      <c r="H476" s="48">
        <f t="shared" si="16"/>
        <v>469797297.2972973</v>
      </c>
      <c r="I476" s="48">
        <f t="shared" si="17"/>
        <v>61.091976241521103</v>
      </c>
    </row>
    <row r="477" spans="1:9" x14ac:dyDescent="0.3">
      <c r="A477" s="47" t="s">
        <v>300</v>
      </c>
      <c r="B477" s="47">
        <v>2011</v>
      </c>
      <c r="C477" s="47" t="s">
        <v>398</v>
      </c>
      <c r="D477" s="47" t="s">
        <v>14</v>
      </c>
      <c r="E477" s="48">
        <v>799400000</v>
      </c>
      <c r="F477" s="48">
        <v>1.41</v>
      </c>
      <c r="G477" s="48">
        <v>9510000</v>
      </c>
      <c r="H477" s="48">
        <f t="shared" si="16"/>
        <v>566950354.60992908</v>
      </c>
      <c r="I477" s="48">
        <f t="shared" si="17"/>
        <v>59.616230768657104</v>
      </c>
    </row>
    <row r="478" spans="1:9" x14ac:dyDescent="0.3">
      <c r="A478" s="47" t="s">
        <v>300</v>
      </c>
      <c r="B478" s="47">
        <v>2012</v>
      </c>
      <c r="C478" s="47" t="s">
        <v>398</v>
      </c>
      <c r="D478" s="47" t="s">
        <v>14</v>
      </c>
      <c r="E478" s="48">
        <v>880770000</v>
      </c>
      <c r="F478" s="48">
        <v>1.52</v>
      </c>
      <c r="G478" s="48">
        <v>8820000</v>
      </c>
      <c r="H478" s="48">
        <f t="shared" si="16"/>
        <v>579453947.36842108</v>
      </c>
      <c r="I478" s="48">
        <f t="shared" si="17"/>
        <v>65.697726459004656</v>
      </c>
    </row>
    <row r="479" spans="1:9" x14ac:dyDescent="0.3">
      <c r="A479" s="47" t="s">
        <v>300</v>
      </c>
      <c r="B479" s="47">
        <v>2013</v>
      </c>
      <c r="C479" s="47" t="s">
        <v>398</v>
      </c>
      <c r="D479" s="47" t="s">
        <v>14</v>
      </c>
      <c r="E479" s="48">
        <v>916820000</v>
      </c>
      <c r="F479" s="48">
        <v>1.47</v>
      </c>
      <c r="G479" s="48">
        <v>10530000</v>
      </c>
      <c r="H479" s="48">
        <f t="shared" si="16"/>
        <v>623687074.82993197</v>
      </c>
      <c r="I479" s="48">
        <f t="shared" si="17"/>
        <v>59.229541769224312</v>
      </c>
    </row>
    <row r="480" spans="1:9" x14ac:dyDescent="0.3">
      <c r="A480" s="47" t="s">
        <v>300</v>
      </c>
      <c r="B480" s="47">
        <v>2014</v>
      </c>
      <c r="C480" s="47" t="s">
        <v>398</v>
      </c>
      <c r="D480" s="47" t="s">
        <v>14</v>
      </c>
      <c r="E480" s="48">
        <v>1614790000</v>
      </c>
      <c r="F480" s="48">
        <v>1.47</v>
      </c>
      <c r="G480" s="48">
        <v>17880000</v>
      </c>
      <c r="H480" s="48">
        <f t="shared" si="16"/>
        <v>1098496598.6394558</v>
      </c>
      <c r="I480" s="48">
        <f t="shared" si="17"/>
        <v>61.437169946278289</v>
      </c>
    </row>
    <row r="481" spans="1:9" x14ac:dyDescent="0.3">
      <c r="A481" s="47" t="s">
        <v>300</v>
      </c>
      <c r="B481" s="47">
        <v>2015</v>
      </c>
      <c r="C481" s="47" t="s">
        <v>398</v>
      </c>
      <c r="D481" s="47" t="s">
        <v>14</v>
      </c>
      <c r="E481" s="48">
        <v>1857160000</v>
      </c>
      <c r="F481" s="48">
        <v>1.76</v>
      </c>
      <c r="G481" s="48">
        <v>20790000</v>
      </c>
      <c r="H481" s="48">
        <f t="shared" si="16"/>
        <v>1055204545.4545455</v>
      </c>
      <c r="I481" s="48">
        <f t="shared" si="17"/>
        <v>50.755389391753027</v>
      </c>
    </row>
    <row r="482" spans="1:9" x14ac:dyDescent="0.3">
      <c r="A482" s="47" t="s">
        <v>300</v>
      </c>
      <c r="B482" s="47">
        <v>2010</v>
      </c>
      <c r="C482" s="47" t="s">
        <v>399</v>
      </c>
      <c r="D482" s="47" t="s">
        <v>14</v>
      </c>
      <c r="E482" s="48">
        <v>710116920000</v>
      </c>
      <c r="F482" s="48">
        <v>1.48</v>
      </c>
      <c r="G482" s="48">
        <v>163680000</v>
      </c>
      <c r="H482" s="48">
        <f t="shared" si="16"/>
        <v>479808729729.72974</v>
      </c>
      <c r="I482" s="48">
        <f t="shared" si="17"/>
        <v>2931.382757390822</v>
      </c>
    </row>
    <row r="483" spans="1:9" x14ac:dyDescent="0.3">
      <c r="A483" s="47" t="s">
        <v>300</v>
      </c>
      <c r="B483" s="47">
        <v>2011</v>
      </c>
      <c r="C483" s="47" t="s">
        <v>399</v>
      </c>
      <c r="D483" s="47" t="s">
        <v>14</v>
      </c>
      <c r="E483" s="48">
        <v>732742990000</v>
      </c>
      <c r="F483" s="48">
        <v>1.41</v>
      </c>
      <c r="G483" s="48">
        <v>177330000</v>
      </c>
      <c r="H483" s="48">
        <f t="shared" si="16"/>
        <v>519675879432.62415</v>
      </c>
      <c r="I483" s="48">
        <f t="shared" si="17"/>
        <v>2930.5581651870757</v>
      </c>
    </row>
    <row r="484" spans="1:9" x14ac:dyDescent="0.3">
      <c r="A484" s="47" t="s">
        <v>300</v>
      </c>
      <c r="B484" s="47">
        <v>2012</v>
      </c>
      <c r="C484" s="47" t="s">
        <v>399</v>
      </c>
      <c r="D484" s="47" t="s">
        <v>14</v>
      </c>
      <c r="E484" s="48">
        <v>759937910000</v>
      </c>
      <c r="F484" s="48">
        <v>1.52</v>
      </c>
      <c r="G484" s="48">
        <v>186710000</v>
      </c>
      <c r="H484" s="48">
        <f t="shared" si="16"/>
        <v>499959151315.78949</v>
      </c>
      <c r="I484" s="48">
        <f t="shared" si="17"/>
        <v>2677.7309802141799</v>
      </c>
    </row>
    <row r="485" spans="1:9" x14ac:dyDescent="0.3">
      <c r="A485" s="47" t="s">
        <v>300</v>
      </c>
      <c r="B485" s="47">
        <v>2013</v>
      </c>
      <c r="C485" s="47" t="s">
        <v>399</v>
      </c>
      <c r="D485" s="47" t="s">
        <v>14</v>
      </c>
      <c r="E485" s="48">
        <v>757261600000</v>
      </c>
      <c r="F485" s="48">
        <v>1.47</v>
      </c>
      <c r="G485" s="48">
        <v>205450000</v>
      </c>
      <c r="H485" s="48">
        <f t="shared" si="16"/>
        <v>515143945578.23132</v>
      </c>
      <c r="I485" s="48">
        <f t="shared" si="17"/>
        <v>2507.393261514876</v>
      </c>
    </row>
    <row r="486" spans="1:9" x14ac:dyDescent="0.3">
      <c r="A486" s="47" t="s">
        <v>300</v>
      </c>
      <c r="B486" s="47">
        <v>2014</v>
      </c>
      <c r="C486" s="47" t="s">
        <v>399</v>
      </c>
      <c r="D486" s="47" t="s">
        <v>14</v>
      </c>
      <c r="E486" s="48">
        <v>650927380000</v>
      </c>
      <c r="F486" s="48">
        <v>1.47</v>
      </c>
      <c r="G486" s="48">
        <v>192500000</v>
      </c>
      <c r="H486" s="48">
        <f t="shared" si="16"/>
        <v>442807741496.59863</v>
      </c>
      <c r="I486" s="48">
        <f t="shared" si="17"/>
        <v>2300.2999558264864</v>
      </c>
    </row>
    <row r="487" spans="1:9" x14ac:dyDescent="0.3">
      <c r="A487" s="47" t="s">
        <v>300</v>
      </c>
      <c r="B487" s="47">
        <v>2015</v>
      </c>
      <c r="C487" s="47" t="s">
        <v>399</v>
      </c>
      <c r="D487" s="47" t="s">
        <v>14</v>
      </c>
      <c r="E487" s="48">
        <v>741383510000</v>
      </c>
      <c r="F487" s="48">
        <v>1.76</v>
      </c>
      <c r="G487" s="48">
        <v>219690000</v>
      </c>
      <c r="H487" s="48">
        <f t="shared" si="16"/>
        <v>421240630681.81818</v>
      </c>
      <c r="I487" s="48">
        <f t="shared" si="17"/>
        <v>1917.431975428186</v>
      </c>
    </row>
    <row r="488" spans="1:9" x14ac:dyDescent="0.3">
      <c r="A488" s="47" t="s">
        <v>300</v>
      </c>
      <c r="B488" s="47">
        <v>2010</v>
      </c>
      <c r="C488" s="47" t="s">
        <v>400</v>
      </c>
      <c r="D488" s="47" t="s">
        <v>14</v>
      </c>
      <c r="E488" s="48">
        <v>71500000</v>
      </c>
      <c r="F488" s="48">
        <v>1.48</v>
      </c>
      <c r="G488" s="48">
        <v>1820000</v>
      </c>
      <c r="H488" s="48">
        <f t="shared" si="16"/>
        <v>48310810.810810812</v>
      </c>
      <c r="I488" s="48">
        <f t="shared" si="17"/>
        <v>26.544401544401545</v>
      </c>
    </row>
    <row r="489" spans="1:9" x14ac:dyDescent="0.3">
      <c r="A489" s="47" t="s">
        <v>300</v>
      </c>
      <c r="B489" s="47">
        <v>2011</v>
      </c>
      <c r="C489" s="47" t="s">
        <v>400</v>
      </c>
      <c r="D489" s="47" t="s">
        <v>14</v>
      </c>
      <c r="E489" s="48">
        <v>55140000</v>
      </c>
      <c r="F489" s="48">
        <v>1.41</v>
      </c>
      <c r="G489" s="48">
        <v>1880000</v>
      </c>
      <c r="H489" s="48">
        <f t="shared" si="16"/>
        <v>39106382.978723407</v>
      </c>
      <c r="I489" s="48">
        <f t="shared" si="17"/>
        <v>20.801267541874154</v>
      </c>
    </row>
    <row r="490" spans="1:9" x14ac:dyDescent="0.3">
      <c r="A490" s="47" t="s">
        <v>300</v>
      </c>
      <c r="B490" s="47">
        <v>2012</v>
      </c>
      <c r="C490" s="47" t="s">
        <v>400</v>
      </c>
      <c r="D490" s="47" t="s">
        <v>14</v>
      </c>
      <c r="E490" s="48">
        <v>112920000</v>
      </c>
      <c r="F490" s="48">
        <v>1.52</v>
      </c>
      <c r="G490" s="48">
        <v>2460000</v>
      </c>
      <c r="H490" s="48">
        <f t="shared" si="16"/>
        <v>74289473.684210524</v>
      </c>
      <c r="I490" s="48">
        <f t="shared" si="17"/>
        <v>30.198973042362002</v>
      </c>
    </row>
    <row r="491" spans="1:9" x14ac:dyDescent="0.3">
      <c r="A491" s="47" t="s">
        <v>300</v>
      </c>
      <c r="B491" s="47">
        <v>2013</v>
      </c>
      <c r="C491" s="47" t="s">
        <v>400</v>
      </c>
      <c r="D491" s="47" t="s">
        <v>14</v>
      </c>
      <c r="E491" s="48">
        <v>134050000</v>
      </c>
      <c r="F491" s="48">
        <v>1.47</v>
      </c>
      <c r="G491" s="48">
        <v>2900000</v>
      </c>
      <c r="H491" s="48">
        <f t="shared" si="16"/>
        <v>91190476.190476194</v>
      </c>
      <c r="I491" s="48">
        <f t="shared" si="17"/>
        <v>31.444991789819376</v>
      </c>
    </row>
    <row r="492" spans="1:9" x14ac:dyDescent="0.3">
      <c r="A492" s="47" t="s">
        <v>300</v>
      </c>
      <c r="B492" s="47">
        <v>2014</v>
      </c>
      <c r="C492" s="47" t="s">
        <v>400</v>
      </c>
      <c r="D492" s="47" t="s">
        <v>14</v>
      </c>
      <c r="E492" s="48">
        <v>152810000</v>
      </c>
      <c r="F492" s="48">
        <v>1.47</v>
      </c>
      <c r="G492" s="48">
        <v>3700000</v>
      </c>
      <c r="H492" s="48">
        <f t="shared" si="16"/>
        <v>103952380.95238096</v>
      </c>
      <c r="I492" s="48">
        <f t="shared" si="17"/>
        <v>28.095238095238095</v>
      </c>
    </row>
    <row r="493" spans="1:9" x14ac:dyDescent="0.3">
      <c r="A493" s="47" t="s">
        <v>300</v>
      </c>
      <c r="B493" s="47">
        <v>2015</v>
      </c>
      <c r="C493" s="47" t="s">
        <v>400</v>
      </c>
      <c r="D493" s="47" t="s">
        <v>14</v>
      </c>
      <c r="E493" s="48">
        <v>180500000</v>
      </c>
      <c r="F493" s="48">
        <v>1.76</v>
      </c>
      <c r="G493" s="48">
        <v>3890000</v>
      </c>
      <c r="H493" s="48">
        <f t="shared" si="16"/>
        <v>102556818.18181819</v>
      </c>
      <c r="I493" s="48">
        <f t="shared" si="17"/>
        <v>26.364220612292595</v>
      </c>
    </row>
    <row r="494" spans="1:9" x14ac:dyDescent="0.3">
      <c r="A494" s="47" t="s">
        <v>300</v>
      </c>
      <c r="B494" s="47">
        <v>2010</v>
      </c>
      <c r="C494" s="47" t="s">
        <v>403</v>
      </c>
      <c r="D494" s="47" t="s">
        <v>14</v>
      </c>
      <c r="E494" s="48">
        <v>895800000</v>
      </c>
      <c r="F494" s="48">
        <v>1.48</v>
      </c>
      <c r="G494" s="48">
        <v>12960000</v>
      </c>
      <c r="H494" s="48">
        <f t="shared" si="16"/>
        <v>605270270.27027023</v>
      </c>
      <c r="I494" s="48">
        <f t="shared" si="17"/>
        <v>46.702952952952948</v>
      </c>
    </row>
    <row r="495" spans="1:9" x14ac:dyDescent="0.3">
      <c r="A495" s="47" t="s">
        <v>300</v>
      </c>
      <c r="B495" s="47">
        <v>2011</v>
      </c>
      <c r="C495" s="47" t="s">
        <v>403</v>
      </c>
      <c r="D495" s="47" t="s">
        <v>14</v>
      </c>
      <c r="E495" s="48">
        <v>1394940000</v>
      </c>
      <c r="F495" s="48">
        <v>1.41</v>
      </c>
      <c r="G495" s="48">
        <v>18610000</v>
      </c>
      <c r="H495" s="48">
        <f t="shared" si="16"/>
        <v>989319148.93617022</v>
      </c>
      <c r="I495" s="48">
        <f t="shared" si="17"/>
        <v>53.160620576903291</v>
      </c>
    </row>
    <row r="496" spans="1:9" x14ac:dyDescent="0.3">
      <c r="A496" s="47" t="s">
        <v>300</v>
      </c>
      <c r="B496" s="47">
        <v>2012</v>
      </c>
      <c r="C496" s="47" t="s">
        <v>403</v>
      </c>
      <c r="D496" s="47" t="s">
        <v>14</v>
      </c>
      <c r="E496" s="48">
        <v>1825690000</v>
      </c>
      <c r="F496" s="48">
        <v>1.52</v>
      </c>
      <c r="G496" s="48">
        <v>23860000</v>
      </c>
      <c r="H496" s="48">
        <f t="shared" ref="H496:H561" si="18">E496/F496</f>
        <v>1201111842.1052632</v>
      </c>
      <c r="I496" s="48">
        <f t="shared" ref="I496:I561" si="19">H496/G496</f>
        <v>50.339976617990914</v>
      </c>
    </row>
    <row r="497" spans="1:9" x14ac:dyDescent="0.3">
      <c r="A497" s="47" t="s">
        <v>300</v>
      </c>
      <c r="B497" s="47">
        <v>2013</v>
      </c>
      <c r="C497" s="47" t="s">
        <v>403</v>
      </c>
      <c r="D497" s="47" t="s">
        <v>14</v>
      </c>
      <c r="E497" s="48">
        <v>2472210000</v>
      </c>
      <c r="F497" s="48">
        <v>1.47</v>
      </c>
      <c r="G497" s="48">
        <v>34900000</v>
      </c>
      <c r="H497" s="48">
        <f t="shared" si="18"/>
        <v>1681775510.2040818</v>
      </c>
      <c r="I497" s="48">
        <f t="shared" si="19"/>
        <v>48.188410034500912</v>
      </c>
    </row>
    <row r="498" spans="1:9" x14ac:dyDescent="0.3">
      <c r="A498" s="47" t="s">
        <v>300</v>
      </c>
      <c r="B498" s="47">
        <v>2014</v>
      </c>
      <c r="C498" s="47" t="s">
        <v>403</v>
      </c>
      <c r="D498" s="47" t="s">
        <v>14</v>
      </c>
      <c r="E498" s="48">
        <v>2814930000</v>
      </c>
      <c r="F498" s="48">
        <v>1.47</v>
      </c>
      <c r="G498" s="48">
        <v>46630000</v>
      </c>
      <c r="H498" s="48">
        <f t="shared" si="18"/>
        <v>1914918367.3469388</v>
      </c>
      <c r="I498" s="48">
        <f t="shared" si="19"/>
        <v>41.066231339200918</v>
      </c>
    </row>
    <row r="499" spans="1:9" x14ac:dyDescent="0.3">
      <c r="A499" s="47" t="s">
        <v>300</v>
      </c>
      <c r="B499" s="47">
        <v>2015</v>
      </c>
      <c r="C499" s="47" t="s">
        <v>403</v>
      </c>
      <c r="D499" s="47" t="s">
        <v>14</v>
      </c>
      <c r="E499" s="48">
        <v>3554350000</v>
      </c>
      <c r="F499" s="48">
        <v>1.76</v>
      </c>
      <c r="G499" s="48">
        <v>57930000</v>
      </c>
      <c r="H499" s="48">
        <f t="shared" si="18"/>
        <v>2019517045.4545455</v>
      </c>
      <c r="I499" s="48">
        <f t="shared" si="19"/>
        <v>34.861333427490862</v>
      </c>
    </row>
    <row r="500" spans="1:9" x14ac:dyDescent="0.3">
      <c r="A500" s="47" t="s">
        <v>300</v>
      </c>
      <c r="B500" s="47">
        <v>2010</v>
      </c>
      <c r="C500" s="47" t="s">
        <v>404</v>
      </c>
      <c r="D500" s="47" t="s">
        <v>14</v>
      </c>
      <c r="E500" s="48">
        <v>1340010000</v>
      </c>
      <c r="F500" s="48">
        <v>1.48</v>
      </c>
      <c r="G500" s="48">
        <v>5180000</v>
      </c>
      <c r="H500" s="48">
        <f t="shared" si="18"/>
        <v>905412162.16216218</v>
      </c>
      <c r="I500" s="48">
        <f t="shared" si="19"/>
        <v>174.7899926953981</v>
      </c>
    </row>
    <row r="501" spans="1:9" x14ac:dyDescent="0.3">
      <c r="A501" s="47" t="s">
        <v>300</v>
      </c>
      <c r="B501" s="47">
        <v>2011</v>
      </c>
      <c r="C501" s="47" t="s">
        <v>404</v>
      </c>
      <c r="D501" s="47" t="s">
        <v>14</v>
      </c>
      <c r="E501" s="48">
        <v>1327350000</v>
      </c>
      <c r="F501" s="48">
        <v>1.41</v>
      </c>
      <c r="G501" s="48">
        <v>8540000</v>
      </c>
      <c r="H501" s="48">
        <f t="shared" si="18"/>
        <v>941382978.72340429</v>
      </c>
      <c r="I501" s="48">
        <f t="shared" si="19"/>
        <v>110.23219891374758</v>
      </c>
    </row>
    <row r="502" spans="1:9" x14ac:dyDescent="0.3">
      <c r="A502" s="47" t="s">
        <v>300</v>
      </c>
      <c r="B502" s="47">
        <v>2012</v>
      </c>
      <c r="C502" s="47" t="s">
        <v>404</v>
      </c>
      <c r="D502" s="47" t="s">
        <v>14</v>
      </c>
      <c r="E502" s="48">
        <v>1474380000</v>
      </c>
      <c r="F502" s="48">
        <v>1.52</v>
      </c>
      <c r="G502" s="48">
        <v>6940000</v>
      </c>
      <c r="H502" s="48">
        <f t="shared" si="18"/>
        <v>969986842.10526311</v>
      </c>
      <c r="I502" s="48">
        <f t="shared" si="19"/>
        <v>139.76755649931746</v>
      </c>
    </row>
    <row r="503" spans="1:9" x14ac:dyDescent="0.3">
      <c r="A503" s="47" t="s">
        <v>300</v>
      </c>
      <c r="B503" s="47">
        <v>2013</v>
      </c>
      <c r="C503" s="47" t="s">
        <v>404</v>
      </c>
      <c r="D503" s="47" t="s">
        <v>14</v>
      </c>
      <c r="E503" s="48">
        <v>1039940000</v>
      </c>
      <c r="F503" s="48">
        <v>1.47</v>
      </c>
      <c r="G503" s="48">
        <v>5600000</v>
      </c>
      <c r="H503" s="48">
        <f t="shared" si="18"/>
        <v>707442176.87074828</v>
      </c>
      <c r="I503" s="48">
        <f t="shared" si="19"/>
        <v>126.32896015549076</v>
      </c>
    </row>
    <row r="504" spans="1:9" x14ac:dyDescent="0.3">
      <c r="A504" s="47" t="s">
        <v>300</v>
      </c>
      <c r="B504" s="47">
        <v>2014</v>
      </c>
      <c r="C504" s="47" t="s">
        <v>404</v>
      </c>
      <c r="D504" s="47" t="s">
        <v>14</v>
      </c>
      <c r="E504" s="48">
        <v>440170000</v>
      </c>
      <c r="F504" s="48">
        <v>1.47</v>
      </c>
      <c r="G504" s="48">
        <v>5550000</v>
      </c>
      <c r="H504" s="48">
        <f t="shared" si="18"/>
        <v>299435374.14965987</v>
      </c>
      <c r="I504" s="48">
        <f t="shared" si="19"/>
        <v>53.952319666605383</v>
      </c>
    </row>
    <row r="505" spans="1:9" x14ac:dyDescent="0.3">
      <c r="A505" s="47" t="s">
        <v>300</v>
      </c>
      <c r="B505" s="47">
        <v>2015</v>
      </c>
      <c r="C505" s="47" t="s">
        <v>404</v>
      </c>
      <c r="D505" s="47" t="s">
        <v>14</v>
      </c>
      <c r="E505" s="48">
        <v>376560000</v>
      </c>
      <c r="F505" s="48">
        <v>1.76</v>
      </c>
      <c r="G505" s="48">
        <v>5050000</v>
      </c>
      <c r="H505" s="48">
        <f t="shared" si="18"/>
        <v>213954545.45454547</v>
      </c>
      <c r="I505" s="48">
        <f t="shared" si="19"/>
        <v>42.36723672367237</v>
      </c>
    </row>
    <row r="506" spans="1:9" x14ac:dyDescent="0.3">
      <c r="A506" s="47" t="s">
        <v>300</v>
      </c>
      <c r="B506" s="47">
        <v>2011</v>
      </c>
      <c r="C506" s="47" t="s">
        <v>406</v>
      </c>
      <c r="D506" s="47" t="s">
        <v>14</v>
      </c>
      <c r="E506" s="48">
        <v>450000</v>
      </c>
      <c r="F506" s="48">
        <v>1.41</v>
      </c>
      <c r="G506" s="48">
        <v>10000</v>
      </c>
      <c r="H506" s="48">
        <f t="shared" si="18"/>
        <v>319148.93617021281</v>
      </c>
      <c r="I506" s="48">
        <f t="shared" si="19"/>
        <v>31.914893617021281</v>
      </c>
    </row>
    <row r="507" spans="1:9" x14ac:dyDescent="0.3">
      <c r="A507" s="47" t="s">
        <v>300</v>
      </c>
      <c r="B507" s="47">
        <v>2012</v>
      </c>
      <c r="C507" s="47" t="s">
        <v>406</v>
      </c>
      <c r="D507" s="47" t="s">
        <v>14</v>
      </c>
      <c r="E507" s="48">
        <v>1530000</v>
      </c>
      <c r="F507" s="48">
        <v>1.52</v>
      </c>
      <c r="G507" s="48">
        <v>10000</v>
      </c>
      <c r="H507" s="48">
        <f t="shared" si="18"/>
        <v>1006578.947368421</v>
      </c>
      <c r="I507" s="48">
        <f t="shared" si="19"/>
        <v>100.6578947368421</v>
      </c>
    </row>
    <row r="508" spans="1:9" x14ac:dyDescent="0.3">
      <c r="A508" s="47" t="s">
        <v>300</v>
      </c>
      <c r="B508" s="47">
        <v>2013</v>
      </c>
      <c r="C508" s="47" t="s">
        <v>406</v>
      </c>
      <c r="D508" s="47" t="s">
        <v>14</v>
      </c>
      <c r="E508" s="48">
        <v>40770000</v>
      </c>
      <c r="F508" s="48">
        <v>1.47</v>
      </c>
      <c r="G508" s="48">
        <v>110000</v>
      </c>
      <c r="H508" s="48">
        <f t="shared" si="18"/>
        <v>27734693.877551019</v>
      </c>
      <c r="I508" s="48">
        <f t="shared" si="19"/>
        <v>252.13358070500925</v>
      </c>
    </row>
    <row r="509" spans="1:9" x14ac:dyDescent="0.3">
      <c r="A509" s="47" t="s">
        <v>300</v>
      </c>
      <c r="B509" s="47">
        <v>2014</v>
      </c>
      <c r="C509" s="47" t="s">
        <v>406</v>
      </c>
      <c r="D509" s="47" t="s">
        <v>14</v>
      </c>
      <c r="E509" s="48">
        <v>145440000</v>
      </c>
      <c r="F509" s="48">
        <v>1.47</v>
      </c>
      <c r="G509" s="48">
        <v>780000</v>
      </c>
      <c r="H509" s="48">
        <f t="shared" si="18"/>
        <v>98938775.510204077</v>
      </c>
      <c r="I509" s="48">
        <f t="shared" si="19"/>
        <v>126.84458398744113</v>
      </c>
    </row>
    <row r="510" spans="1:9" x14ac:dyDescent="0.3">
      <c r="A510" s="47" t="s">
        <v>300</v>
      </c>
      <c r="B510" s="47">
        <v>2015</v>
      </c>
      <c r="C510" s="47" t="s">
        <v>406</v>
      </c>
      <c r="D510" s="47" t="s">
        <v>14</v>
      </c>
      <c r="E510" s="48">
        <v>140290000</v>
      </c>
      <c r="F510" s="48">
        <v>1.76</v>
      </c>
      <c r="G510" s="48">
        <v>1030000</v>
      </c>
      <c r="H510" s="48">
        <f t="shared" si="18"/>
        <v>79710227.272727266</v>
      </c>
      <c r="I510" s="48">
        <f t="shared" si="19"/>
        <v>77.388570167696372</v>
      </c>
    </row>
    <row r="511" spans="1:9" x14ac:dyDescent="0.3">
      <c r="A511" s="47" t="s">
        <v>301</v>
      </c>
      <c r="B511" s="47">
        <v>2010</v>
      </c>
      <c r="C511" s="47" t="s">
        <v>396</v>
      </c>
      <c r="D511" s="47" t="s">
        <v>17</v>
      </c>
      <c r="E511" s="48">
        <v>21616400000</v>
      </c>
      <c r="F511" s="48">
        <v>83.26</v>
      </c>
      <c r="G511" s="48">
        <v>4041803</v>
      </c>
      <c r="H511" s="48">
        <f t="shared" si="18"/>
        <v>259625270.23780927</v>
      </c>
      <c r="I511" s="48">
        <f t="shared" si="19"/>
        <v>64.235013492198718</v>
      </c>
    </row>
    <row r="512" spans="1:9" x14ac:dyDescent="0.3">
      <c r="A512" s="47" t="s">
        <v>301</v>
      </c>
      <c r="B512" s="47">
        <v>2011</v>
      </c>
      <c r="C512" s="47" t="s">
        <v>396</v>
      </c>
      <c r="D512" s="47" t="s">
        <v>17</v>
      </c>
      <c r="E512" s="48">
        <v>23988000000</v>
      </c>
      <c r="F512" s="48">
        <v>79.319999999999993</v>
      </c>
      <c r="G512" s="48">
        <v>4614241</v>
      </c>
      <c r="H512" s="48">
        <f t="shared" si="18"/>
        <v>302420574.88653558</v>
      </c>
      <c r="I512" s="48">
        <f t="shared" si="19"/>
        <v>65.540697784648785</v>
      </c>
    </row>
    <row r="513" spans="1:9" x14ac:dyDescent="0.3">
      <c r="A513" s="47" t="s">
        <v>301</v>
      </c>
      <c r="B513" s="47">
        <v>2012</v>
      </c>
      <c r="C513" s="47" t="s">
        <v>396</v>
      </c>
      <c r="D513" s="47" t="s">
        <v>17</v>
      </c>
      <c r="E513" s="48">
        <v>24738900000</v>
      </c>
      <c r="F513" s="48">
        <v>85.82</v>
      </c>
      <c r="G513" s="48">
        <v>4922589</v>
      </c>
      <c r="H513" s="48">
        <f t="shared" si="18"/>
        <v>288264973.19972038</v>
      </c>
      <c r="I513" s="48">
        <f t="shared" si="19"/>
        <v>58.559626489174775</v>
      </c>
    </row>
    <row r="514" spans="1:9" x14ac:dyDescent="0.3">
      <c r="A514" s="47" t="s">
        <v>301</v>
      </c>
      <c r="B514" s="47">
        <v>2013</v>
      </c>
      <c r="C514" s="47" t="s">
        <v>396</v>
      </c>
      <c r="D514" s="47" t="s">
        <v>17</v>
      </c>
      <c r="E514" s="48">
        <v>25866400000</v>
      </c>
      <c r="F514" s="48">
        <v>83.05</v>
      </c>
      <c r="G514" s="48">
        <v>5258731</v>
      </c>
      <c r="H514" s="48">
        <f t="shared" si="18"/>
        <v>311455749.54846478</v>
      </c>
      <c r="I514" s="48">
        <f t="shared" si="19"/>
        <v>59.226408338525928</v>
      </c>
    </row>
    <row r="515" spans="1:9" x14ac:dyDescent="0.3">
      <c r="A515" s="47" t="s">
        <v>301</v>
      </c>
      <c r="B515" s="47">
        <v>2014</v>
      </c>
      <c r="C515" s="47" t="s">
        <v>396</v>
      </c>
      <c r="D515" s="47" t="s">
        <v>17</v>
      </c>
      <c r="E515" s="48">
        <v>27352500000</v>
      </c>
      <c r="F515" s="48">
        <v>83.11</v>
      </c>
      <c r="G515" s="48">
        <v>5550022</v>
      </c>
      <c r="H515" s="48">
        <f t="shared" si="18"/>
        <v>329112020.21417397</v>
      </c>
      <c r="I515" s="48">
        <f t="shared" si="19"/>
        <v>59.299228041649918</v>
      </c>
    </row>
    <row r="516" spans="1:9" x14ac:dyDescent="0.3">
      <c r="A516" s="47" t="s">
        <v>301</v>
      </c>
      <c r="B516" s="47">
        <v>2015</v>
      </c>
      <c r="C516" s="47" t="s">
        <v>396</v>
      </c>
      <c r="D516" s="47" t="s">
        <v>17</v>
      </c>
      <c r="E516" s="48">
        <v>28887900000</v>
      </c>
      <c r="F516" s="48">
        <v>99.43</v>
      </c>
      <c r="G516" s="48">
        <v>5866921</v>
      </c>
      <c r="H516" s="48">
        <f t="shared" si="18"/>
        <v>290535049.78376746</v>
      </c>
      <c r="I516" s="48">
        <f t="shared" si="19"/>
        <v>49.520873007113522</v>
      </c>
    </row>
    <row r="517" spans="1:9" x14ac:dyDescent="0.3">
      <c r="A517" s="47" t="s">
        <v>301</v>
      </c>
      <c r="B517" s="47">
        <v>2010</v>
      </c>
      <c r="C517" s="47" t="s">
        <v>397</v>
      </c>
      <c r="D517" s="47" t="s">
        <v>17</v>
      </c>
      <c r="E517" s="48">
        <v>83205800000</v>
      </c>
      <c r="F517" s="48">
        <v>83.26</v>
      </c>
      <c r="G517" s="48">
        <v>1859095</v>
      </c>
      <c r="H517" s="48">
        <f t="shared" si="18"/>
        <v>999349027.14388657</v>
      </c>
      <c r="I517" s="48">
        <f t="shared" si="19"/>
        <v>537.54597110093164</v>
      </c>
    </row>
    <row r="518" spans="1:9" x14ac:dyDescent="0.3">
      <c r="A518" s="47" t="s">
        <v>301</v>
      </c>
      <c r="B518" s="47">
        <v>2011</v>
      </c>
      <c r="C518" s="47" t="s">
        <v>397</v>
      </c>
      <c r="D518" s="47" t="s">
        <v>17</v>
      </c>
      <c r="E518" s="48">
        <v>83779800000</v>
      </c>
      <c r="F518" s="48">
        <v>79.319999999999993</v>
      </c>
      <c r="G518" s="48">
        <v>1743385</v>
      </c>
      <c r="H518" s="48">
        <f t="shared" si="18"/>
        <v>1056225416.0363088</v>
      </c>
      <c r="I518" s="48">
        <f t="shared" si="19"/>
        <v>605.84748408200642</v>
      </c>
    </row>
    <row r="519" spans="1:9" x14ac:dyDescent="0.3">
      <c r="A519" s="47" t="s">
        <v>301</v>
      </c>
      <c r="B519" s="47">
        <v>2012</v>
      </c>
      <c r="C519" s="47" t="s">
        <v>397</v>
      </c>
      <c r="D519" s="47" t="s">
        <v>17</v>
      </c>
      <c r="E519" s="48">
        <v>77024200000</v>
      </c>
      <c r="F519" s="48">
        <v>85.82</v>
      </c>
      <c r="G519" s="48">
        <v>1724593</v>
      </c>
      <c r="H519" s="48">
        <f t="shared" si="18"/>
        <v>897508739.22162676</v>
      </c>
      <c r="I519" s="48">
        <f t="shared" si="19"/>
        <v>520.41770969824574</v>
      </c>
    </row>
    <row r="520" spans="1:9" x14ac:dyDescent="0.3">
      <c r="A520" s="47" t="s">
        <v>301</v>
      </c>
      <c r="B520" s="47">
        <v>2013</v>
      </c>
      <c r="C520" s="47" t="s">
        <v>397</v>
      </c>
      <c r="D520" s="47" t="s">
        <v>17</v>
      </c>
      <c r="E520" s="48">
        <v>68451500000</v>
      </c>
      <c r="F520" s="48">
        <v>83.05</v>
      </c>
      <c r="G520" s="48">
        <v>1547379</v>
      </c>
      <c r="H520" s="48">
        <f t="shared" si="18"/>
        <v>824220349.18723667</v>
      </c>
      <c r="I520" s="48">
        <f t="shared" si="19"/>
        <v>532.65576771252336</v>
      </c>
    </row>
    <row r="521" spans="1:9" x14ac:dyDescent="0.3">
      <c r="A521" s="47" t="s">
        <v>301</v>
      </c>
      <c r="B521" s="47">
        <v>2014</v>
      </c>
      <c r="C521" s="47" t="s">
        <v>397</v>
      </c>
      <c r="D521" s="47" t="s">
        <v>17</v>
      </c>
      <c r="E521" s="48">
        <v>66900500000</v>
      </c>
      <c r="F521" s="48">
        <v>83.11</v>
      </c>
      <c r="G521" s="48">
        <v>1566472</v>
      </c>
      <c r="H521" s="48">
        <f t="shared" si="18"/>
        <v>804963301.64841771</v>
      </c>
      <c r="I521" s="48">
        <f t="shared" si="19"/>
        <v>513.87021386173365</v>
      </c>
    </row>
    <row r="522" spans="1:9" x14ac:dyDescent="0.3">
      <c r="A522" s="47" t="s">
        <v>301</v>
      </c>
      <c r="B522" s="47">
        <v>2015</v>
      </c>
      <c r="C522" s="47" t="s">
        <v>397</v>
      </c>
      <c r="D522" s="47" t="s">
        <v>17</v>
      </c>
      <c r="E522" s="48">
        <v>70634600000</v>
      </c>
      <c r="F522" s="48">
        <v>99.43</v>
      </c>
      <c r="G522" s="48">
        <v>1581572</v>
      </c>
      <c r="H522" s="48">
        <f t="shared" si="18"/>
        <v>710395252.94176805</v>
      </c>
      <c r="I522" s="48">
        <f t="shared" si="19"/>
        <v>449.17035262496302</v>
      </c>
    </row>
    <row r="523" spans="1:9" x14ac:dyDescent="0.3">
      <c r="A523" s="47" t="s">
        <v>301</v>
      </c>
      <c r="B523" s="47">
        <v>2014</v>
      </c>
      <c r="C523" s="47" t="s">
        <v>398</v>
      </c>
      <c r="D523" s="47" t="s">
        <v>17</v>
      </c>
      <c r="E523" s="48">
        <v>1896800000</v>
      </c>
      <c r="F523" s="48">
        <v>83.11</v>
      </c>
      <c r="G523" s="48">
        <v>135679</v>
      </c>
      <c r="H523" s="48">
        <f t="shared" si="18"/>
        <v>22822765.010227408</v>
      </c>
      <c r="I523" s="48">
        <f t="shared" si="19"/>
        <v>168.21147716468582</v>
      </c>
    </row>
    <row r="524" spans="1:9" x14ac:dyDescent="0.3">
      <c r="A524" s="47" t="s">
        <v>301</v>
      </c>
      <c r="B524" s="47">
        <v>2015</v>
      </c>
      <c r="C524" s="47" t="s">
        <v>398</v>
      </c>
      <c r="D524" s="47" t="s">
        <v>17</v>
      </c>
      <c r="E524" s="48">
        <v>2479400000</v>
      </c>
      <c r="F524" s="48">
        <v>99.43</v>
      </c>
      <c r="G524" s="48">
        <v>186964</v>
      </c>
      <c r="H524" s="48">
        <f t="shared" si="18"/>
        <v>24936135.975057829</v>
      </c>
      <c r="I524" s="48">
        <f t="shared" si="19"/>
        <v>133.37399699973165</v>
      </c>
    </row>
    <row r="525" spans="1:9" x14ac:dyDescent="0.3">
      <c r="A525" s="47" t="s">
        <v>301</v>
      </c>
      <c r="B525" s="47">
        <v>2014</v>
      </c>
      <c r="C525" s="47" t="s">
        <v>411</v>
      </c>
      <c r="D525" s="47" t="s">
        <v>17</v>
      </c>
      <c r="E525" s="48">
        <v>1896800000</v>
      </c>
      <c r="F525" s="48">
        <v>83.11</v>
      </c>
      <c r="G525" s="48">
        <v>135679</v>
      </c>
      <c r="H525" s="48">
        <f t="shared" si="18"/>
        <v>22822765.010227408</v>
      </c>
      <c r="I525" s="48">
        <f t="shared" si="19"/>
        <v>168.21147716468582</v>
      </c>
    </row>
    <row r="526" spans="1:9" x14ac:dyDescent="0.3">
      <c r="A526" s="47" t="s">
        <v>301</v>
      </c>
      <c r="B526" s="47">
        <v>2015</v>
      </c>
      <c r="C526" s="47" t="s">
        <v>411</v>
      </c>
      <c r="D526" s="47" t="s">
        <v>17</v>
      </c>
      <c r="E526" s="48">
        <v>2479400000</v>
      </c>
      <c r="F526" s="48">
        <v>99.43</v>
      </c>
      <c r="G526" s="48">
        <v>186964</v>
      </c>
      <c r="H526" s="48">
        <f t="shared" si="18"/>
        <v>24936135.975057829</v>
      </c>
      <c r="I526" s="48">
        <f t="shared" si="19"/>
        <v>133.37399699973165</v>
      </c>
    </row>
    <row r="527" spans="1:9" x14ac:dyDescent="0.3">
      <c r="A527" s="47" t="s">
        <v>301</v>
      </c>
      <c r="B527" s="47">
        <v>2010</v>
      </c>
      <c r="C527" s="47" t="s">
        <v>399</v>
      </c>
      <c r="D527" s="47" t="s">
        <v>17</v>
      </c>
      <c r="E527" s="48">
        <v>218949400000</v>
      </c>
      <c r="F527" s="48">
        <v>83.26</v>
      </c>
      <c r="G527" s="48">
        <v>1607511</v>
      </c>
      <c r="H527" s="48">
        <f t="shared" si="18"/>
        <v>2629706942.109056</v>
      </c>
      <c r="I527" s="48">
        <f t="shared" si="19"/>
        <v>1635.887370045403</v>
      </c>
    </row>
    <row r="528" spans="1:9" x14ac:dyDescent="0.3">
      <c r="A528" s="47" t="s">
        <v>301</v>
      </c>
      <c r="B528" s="47">
        <v>2011</v>
      </c>
      <c r="C528" s="47" t="s">
        <v>399</v>
      </c>
      <c r="D528" s="47" t="s">
        <v>17</v>
      </c>
      <c r="E528" s="48">
        <v>167013900000</v>
      </c>
      <c r="F528" s="48">
        <v>79.319999999999993</v>
      </c>
      <c r="G528" s="48">
        <v>1466948</v>
      </c>
      <c r="H528" s="48">
        <f t="shared" si="18"/>
        <v>2105571104.3872921</v>
      </c>
      <c r="I528" s="48">
        <f t="shared" si="19"/>
        <v>1435.3413375165937</v>
      </c>
    </row>
    <row r="529" spans="1:9" x14ac:dyDescent="0.3">
      <c r="A529" s="47" t="s">
        <v>301</v>
      </c>
      <c r="B529" s="47">
        <v>2012</v>
      </c>
      <c r="C529" s="47" t="s">
        <v>399</v>
      </c>
      <c r="D529" s="47" t="s">
        <v>17</v>
      </c>
      <c r="E529" s="48">
        <v>256687700000</v>
      </c>
      <c r="F529" s="48">
        <v>85.82</v>
      </c>
      <c r="G529" s="48">
        <v>2134391</v>
      </c>
      <c r="H529" s="48">
        <f t="shared" si="18"/>
        <v>2991000932.1836405</v>
      </c>
      <c r="I529" s="48">
        <f t="shared" si="19"/>
        <v>1401.3369303860636</v>
      </c>
    </row>
    <row r="530" spans="1:9" x14ac:dyDescent="0.3">
      <c r="A530" s="47" t="s">
        <v>301</v>
      </c>
      <c r="B530" s="47">
        <v>2013</v>
      </c>
      <c r="C530" s="47" t="s">
        <v>399</v>
      </c>
      <c r="D530" s="47" t="s">
        <v>17</v>
      </c>
      <c r="E530" s="48">
        <v>450997900000</v>
      </c>
      <c r="F530" s="48">
        <v>83.05</v>
      </c>
      <c r="G530" s="48">
        <v>2972810</v>
      </c>
      <c r="H530" s="48">
        <f t="shared" si="18"/>
        <v>5430438290.186635</v>
      </c>
      <c r="I530" s="48">
        <f t="shared" si="19"/>
        <v>1826.7021068237241</v>
      </c>
    </row>
    <row r="531" spans="1:9" x14ac:dyDescent="0.3">
      <c r="A531" s="47" t="s">
        <v>301</v>
      </c>
      <c r="B531" s="47">
        <v>2014</v>
      </c>
      <c r="C531" s="47" t="s">
        <v>399</v>
      </c>
      <c r="D531" s="47" t="s">
        <v>17</v>
      </c>
      <c r="E531" s="48">
        <v>376713800000</v>
      </c>
      <c r="F531" s="48">
        <v>83.11</v>
      </c>
      <c r="G531" s="48">
        <v>3077048</v>
      </c>
      <c r="H531" s="48">
        <f t="shared" si="18"/>
        <v>4532713271.5678015</v>
      </c>
      <c r="I531" s="48">
        <f t="shared" si="19"/>
        <v>1473.0720065360701</v>
      </c>
    </row>
    <row r="532" spans="1:9" x14ac:dyDescent="0.3">
      <c r="A532" s="47" t="s">
        <v>301</v>
      </c>
      <c r="B532" s="47">
        <v>2015</v>
      </c>
      <c r="C532" s="47" t="s">
        <v>399</v>
      </c>
      <c r="D532" s="47" t="s">
        <v>17</v>
      </c>
      <c r="E532" s="48">
        <v>459286500000</v>
      </c>
      <c r="F532" s="48">
        <v>99.43</v>
      </c>
      <c r="G532" s="48">
        <v>2537293</v>
      </c>
      <c r="H532" s="48">
        <f t="shared" si="18"/>
        <v>4619194408.1263199</v>
      </c>
      <c r="I532" s="48">
        <f t="shared" si="19"/>
        <v>1820.5206919840632</v>
      </c>
    </row>
    <row r="533" spans="1:9" x14ac:dyDescent="0.3">
      <c r="A533" s="47" t="s">
        <v>301</v>
      </c>
      <c r="B533" s="47">
        <v>2010</v>
      </c>
      <c r="C533" s="47" t="s">
        <v>400</v>
      </c>
      <c r="D533" s="47" t="s">
        <v>17</v>
      </c>
      <c r="E533" s="48">
        <v>353000000</v>
      </c>
      <c r="F533" s="48">
        <v>83.26</v>
      </c>
      <c r="G533" s="48">
        <v>10931</v>
      </c>
      <c r="H533" s="48">
        <f t="shared" si="18"/>
        <v>4239730.9632476578</v>
      </c>
      <c r="I533" s="48">
        <f t="shared" si="19"/>
        <v>387.86304667895507</v>
      </c>
    </row>
    <row r="534" spans="1:9" x14ac:dyDescent="0.3">
      <c r="A534" s="47" t="s">
        <v>301</v>
      </c>
      <c r="B534" s="47">
        <v>2011</v>
      </c>
      <c r="C534" s="47" t="s">
        <v>400</v>
      </c>
      <c r="D534" s="47" t="s">
        <v>17</v>
      </c>
      <c r="E534" s="48">
        <v>497600000</v>
      </c>
      <c r="F534" s="48">
        <v>79.319999999999993</v>
      </c>
      <c r="G534" s="48">
        <v>15361</v>
      </c>
      <c r="H534" s="48">
        <f t="shared" si="18"/>
        <v>6273323.2476046402</v>
      </c>
      <c r="I534" s="48">
        <f t="shared" si="19"/>
        <v>408.39289418687849</v>
      </c>
    </row>
    <row r="535" spans="1:9" x14ac:dyDescent="0.3">
      <c r="A535" s="47" t="s">
        <v>301</v>
      </c>
      <c r="B535" s="47">
        <v>2012</v>
      </c>
      <c r="C535" s="47" t="s">
        <v>400</v>
      </c>
      <c r="D535" s="47" t="s">
        <v>17</v>
      </c>
      <c r="E535" s="48">
        <v>573000000</v>
      </c>
      <c r="F535" s="48">
        <v>85.82</v>
      </c>
      <c r="G535" s="48">
        <v>19438</v>
      </c>
      <c r="H535" s="48">
        <f t="shared" si="18"/>
        <v>6676765.3227685858</v>
      </c>
      <c r="I535" s="48">
        <f t="shared" si="19"/>
        <v>343.49034482809884</v>
      </c>
    </row>
    <row r="536" spans="1:9" x14ac:dyDescent="0.3">
      <c r="A536" s="47" t="s">
        <v>301</v>
      </c>
      <c r="B536" s="47">
        <v>2013</v>
      </c>
      <c r="C536" s="47" t="s">
        <v>400</v>
      </c>
      <c r="D536" s="47" t="s">
        <v>17</v>
      </c>
      <c r="E536" s="48">
        <v>676500000</v>
      </c>
      <c r="F536" s="48">
        <v>83.05</v>
      </c>
      <c r="G536" s="48">
        <v>23972</v>
      </c>
      <c r="H536" s="48">
        <f t="shared" si="18"/>
        <v>8145695.3642384112</v>
      </c>
      <c r="I536" s="48">
        <f t="shared" si="19"/>
        <v>339.80040731847203</v>
      </c>
    </row>
    <row r="537" spans="1:9" x14ac:dyDescent="0.3">
      <c r="A537" s="47" t="s">
        <v>301</v>
      </c>
      <c r="B537" s="47">
        <v>2014</v>
      </c>
      <c r="C537" s="47" t="s">
        <v>400</v>
      </c>
      <c r="D537" s="47" t="s">
        <v>17</v>
      </c>
      <c r="E537" s="48">
        <v>811500000</v>
      </c>
      <c r="F537" s="48">
        <v>83.11</v>
      </c>
      <c r="G537" s="48">
        <v>28052</v>
      </c>
      <c r="H537" s="48">
        <f t="shared" si="18"/>
        <v>9764167.9701600298</v>
      </c>
      <c r="I537" s="48">
        <f t="shared" si="19"/>
        <v>348.07386176244222</v>
      </c>
    </row>
    <row r="538" spans="1:9" x14ac:dyDescent="0.3">
      <c r="A538" s="47" t="s">
        <v>301</v>
      </c>
      <c r="B538" s="47">
        <v>2015</v>
      </c>
      <c r="C538" s="47" t="s">
        <v>400</v>
      </c>
      <c r="D538" s="47" t="s">
        <v>17</v>
      </c>
      <c r="E538" s="48">
        <v>1043600000</v>
      </c>
      <c r="F538" s="48">
        <v>99.43</v>
      </c>
      <c r="G538" s="48">
        <v>33986</v>
      </c>
      <c r="H538" s="48">
        <f t="shared" si="18"/>
        <v>10495826.209393542</v>
      </c>
      <c r="I538" s="48">
        <f t="shared" si="19"/>
        <v>308.82793530846652</v>
      </c>
    </row>
    <row r="539" spans="1:9" x14ac:dyDescent="0.3">
      <c r="A539" s="47" t="s">
        <v>301</v>
      </c>
      <c r="B539" s="47">
        <v>2010</v>
      </c>
      <c r="C539" s="47" t="s">
        <v>401</v>
      </c>
      <c r="D539" s="47" t="s">
        <v>17</v>
      </c>
      <c r="E539" s="48">
        <v>5363100000</v>
      </c>
      <c r="F539" s="48">
        <v>83.26</v>
      </c>
      <c r="G539" s="48">
        <v>66011</v>
      </c>
      <c r="H539" s="48">
        <f t="shared" si="18"/>
        <v>64413884.218111932</v>
      </c>
      <c r="I539" s="48">
        <f t="shared" si="19"/>
        <v>975.8053084805855</v>
      </c>
    </row>
    <row r="540" spans="1:9" x14ac:dyDescent="0.3">
      <c r="A540" s="47" t="s">
        <v>301</v>
      </c>
      <c r="B540" s="47">
        <v>2011</v>
      </c>
      <c r="C540" s="47" t="s">
        <v>401</v>
      </c>
      <c r="D540" s="47" t="s">
        <v>17</v>
      </c>
      <c r="E540" s="48">
        <v>11916700000</v>
      </c>
      <c r="F540" s="48">
        <v>79.319999999999993</v>
      </c>
      <c r="G540" s="48">
        <v>116701</v>
      </c>
      <c r="H540" s="48">
        <f t="shared" si="18"/>
        <v>150235753.90821987</v>
      </c>
      <c r="I540" s="48">
        <f t="shared" si="19"/>
        <v>1287.3561829651835</v>
      </c>
    </row>
    <row r="541" spans="1:9" x14ac:dyDescent="0.3">
      <c r="A541" s="47" t="s">
        <v>301</v>
      </c>
      <c r="B541" s="47">
        <v>2012</v>
      </c>
      <c r="C541" s="47" t="s">
        <v>401</v>
      </c>
      <c r="D541" s="47" t="s">
        <v>17</v>
      </c>
      <c r="E541" s="48">
        <v>4157300000</v>
      </c>
      <c r="F541" s="48">
        <v>85.82</v>
      </c>
      <c r="G541" s="48">
        <v>142210</v>
      </c>
      <c r="H541" s="48">
        <f t="shared" si="18"/>
        <v>48442088.091353998</v>
      </c>
      <c r="I541" s="48">
        <f t="shared" si="19"/>
        <v>340.63770544514449</v>
      </c>
    </row>
    <row r="542" spans="1:9" x14ac:dyDescent="0.3">
      <c r="A542" s="47" t="s">
        <v>301</v>
      </c>
      <c r="B542" s="47">
        <v>2013</v>
      </c>
      <c r="C542" s="47" t="s">
        <v>401</v>
      </c>
      <c r="D542" s="47" t="s">
        <v>17</v>
      </c>
      <c r="E542" s="48">
        <v>10374500000</v>
      </c>
      <c r="F542" s="48">
        <v>83.05</v>
      </c>
      <c r="G542" s="48">
        <v>280661</v>
      </c>
      <c r="H542" s="48">
        <f t="shared" si="18"/>
        <v>124918723.66044553</v>
      </c>
      <c r="I542" s="48">
        <f t="shared" si="19"/>
        <v>445.08757419251526</v>
      </c>
    </row>
    <row r="543" spans="1:9" x14ac:dyDescent="0.3">
      <c r="A543" s="47" t="s">
        <v>301</v>
      </c>
      <c r="B543" s="47">
        <v>2014</v>
      </c>
      <c r="C543" s="47" t="s">
        <v>401</v>
      </c>
      <c r="D543" s="47" t="s">
        <v>17</v>
      </c>
      <c r="E543" s="48">
        <v>11171700000</v>
      </c>
      <c r="F543" s="48">
        <v>83.11</v>
      </c>
      <c r="G543" s="48">
        <v>235905</v>
      </c>
      <c r="H543" s="48">
        <f t="shared" si="18"/>
        <v>134420647.3348574</v>
      </c>
      <c r="I543" s="48">
        <f t="shared" si="19"/>
        <v>569.80838615060043</v>
      </c>
    </row>
    <row r="544" spans="1:9" x14ac:dyDescent="0.3">
      <c r="A544" s="47" t="s">
        <v>301</v>
      </c>
      <c r="B544" s="47">
        <v>2015</v>
      </c>
      <c r="C544" s="47" t="s">
        <v>401</v>
      </c>
      <c r="D544" s="47" t="s">
        <v>17</v>
      </c>
      <c r="E544" s="48">
        <v>10073000000</v>
      </c>
      <c r="F544" s="48">
        <v>99.43</v>
      </c>
      <c r="G544" s="48">
        <v>226938</v>
      </c>
      <c r="H544" s="48">
        <f t="shared" si="18"/>
        <v>101307452.47913104</v>
      </c>
      <c r="I544" s="48">
        <f t="shared" si="19"/>
        <v>446.41026394491467</v>
      </c>
    </row>
    <row r="545" spans="1:9" x14ac:dyDescent="0.3">
      <c r="A545" s="47" t="s">
        <v>301</v>
      </c>
      <c r="B545" s="47">
        <v>2010</v>
      </c>
      <c r="C545" s="47" t="s">
        <v>402</v>
      </c>
      <c r="D545" s="47" t="s">
        <v>17</v>
      </c>
      <c r="E545" s="48">
        <v>207832800000</v>
      </c>
      <c r="F545" s="48">
        <v>83.26</v>
      </c>
      <c r="G545" s="48">
        <v>1530569</v>
      </c>
      <c r="H545" s="48">
        <f t="shared" si="18"/>
        <v>2496190247.4177275</v>
      </c>
      <c r="I545" s="48">
        <f t="shared" si="19"/>
        <v>1630.8903730689224</v>
      </c>
    </row>
    <row r="546" spans="1:9" x14ac:dyDescent="0.3">
      <c r="A546" s="47" t="s">
        <v>301</v>
      </c>
      <c r="B546" s="47">
        <v>2011</v>
      </c>
      <c r="C546" s="47" t="s">
        <v>402</v>
      </c>
      <c r="D546" s="47" t="s">
        <v>17</v>
      </c>
      <c r="E546" s="48">
        <v>155030700000</v>
      </c>
      <c r="F546" s="48">
        <v>79.319999999999993</v>
      </c>
      <c r="G546" s="48">
        <v>1334886</v>
      </c>
      <c r="H546" s="48">
        <f t="shared" si="18"/>
        <v>1954496974.2813921</v>
      </c>
      <c r="I546" s="48">
        <f t="shared" si="19"/>
        <v>1464.1677074157585</v>
      </c>
    </row>
    <row r="547" spans="1:9" x14ac:dyDescent="0.3">
      <c r="A547" s="47" t="s">
        <v>301</v>
      </c>
      <c r="B547" s="47">
        <v>2012</v>
      </c>
      <c r="C547" s="47" t="s">
        <v>402</v>
      </c>
      <c r="D547" s="47" t="s">
        <v>17</v>
      </c>
      <c r="E547" s="48">
        <v>245636700000</v>
      </c>
      <c r="F547" s="48">
        <v>85.82</v>
      </c>
      <c r="G547" s="48">
        <v>1972743</v>
      </c>
      <c r="H547" s="48">
        <f t="shared" si="18"/>
        <v>2862231414.5886741</v>
      </c>
      <c r="I547" s="48">
        <f t="shared" si="19"/>
        <v>1450.8891500761499</v>
      </c>
    </row>
    <row r="548" spans="1:9" x14ac:dyDescent="0.3">
      <c r="A548" s="47" t="s">
        <v>301</v>
      </c>
      <c r="B548" s="47">
        <v>2013</v>
      </c>
      <c r="C548" s="47" t="s">
        <v>402</v>
      </c>
      <c r="D548" s="47" t="s">
        <v>17</v>
      </c>
      <c r="E548" s="48">
        <v>446267600000</v>
      </c>
      <c r="F548" s="48">
        <v>83.05</v>
      </c>
      <c r="G548" s="48">
        <v>2668177</v>
      </c>
      <c r="H548" s="48">
        <f t="shared" si="18"/>
        <v>5373481035.520771</v>
      </c>
      <c r="I548" s="48">
        <f t="shared" si="19"/>
        <v>2013.9147573495952</v>
      </c>
    </row>
    <row r="549" spans="1:9" x14ac:dyDescent="0.3">
      <c r="A549" s="47" t="s">
        <v>301</v>
      </c>
      <c r="B549" s="47">
        <v>2014</v>
      </c>
      <c r="C549" s="47" t="s">
        <v>402</v>
      </c>
      <c r="D549" s="47" t="s">
        <v>17</v>
      </c>
      <c r="E549" s="48">
        <v>364299500000</v>
      </c>
      <c r="F549" s="48">
        <v>83.11</v>
      </c>
      <c r="G549" s="48">
        <v>2813091</v>
      </c>
      <c r="H549" s="48">
        <f t="shared" si="18"/>
        <v>4383341354.8309469</v>
      </c>
      <c r="I549" s="48">
        <f t="shared" si="19"/>
        <v>1558.1939421195216</v>
      </c>
    </row>
    <row r="550" spans="1:9" x14ac:dyDescent="0.3">
      <c r="A550" s="47" t="s">
        <v>301</v>
      </c>
      <c r="B550" s="47">
        <v>2015</v>
      </c>
      <c r="C550" s="47" t="s">
        <v>402</v>
      </c>
      <c r="D550" s="47" t="s">
        <v>17</v>
      </c>
      <c r="E550" s="48">
        <v>453552400000</v>
      </c>
      <c r="F550" s="48">
        <v>99.43</v>
      </c>
      <c r="G550" s="48">
        <v>2276369</v>
      </c>
      <c r="H550" s="48">
        <f t="shared" si="18"/>
        <v>4561524690.7372017</v>
      </c>
      <c r="I550" s="48">
        <f t="shared" si="19"/>
        <v>2003.8599588806567</v>
      </c>
    </row>
    <row r="551" spans="1:9" x14ac:dyDescent="0.3">
      <c r="A551" s="47" t="s">
        <v>301</v>
      </c>
      <c r="B551" s="47">
        <v>2010</v>
      </c>
      <c r="C551" s="49" t="s">
        <v>403</v>
      </c>
      <c r="D551" s="49" t="s">
        <v>17</v>
      </c>
      <c r="E551" s="48">
        <v>8277000000</v>
      </c>
      <c r="F551" s="48">
        <v>83.26</v>
      </c>
      <c r="G551" s="48">
        <v>1789975</v>
      </c>
      <c r="H551" s="48">
        <f t="shared" si="18"/>
        <v>99411482.104251742</v>
      </c>
      <c r="I551" s="48">
        <f t="shared" si="19"/>
        <v>55.537916509589095</v>
      </c>
    </row>
    <row r="552" spans="1:9" x14ac:dyDescent="0.3">
      <c r="A552" s="47" t="s">
        <v>301</v>
      </c>
      <c r="B552" s="47">
        <v>2011</v>
      </c>
      <c r="C552" s="49" t="s">
        <v>403</v>
      </c>
      <c r="D552" s="49" t="s">
        <v>17</v>
      </c>
      <c r="E552" s="48">
        <v>11977800000</v>
      </c>
      <c r="F552" s="48">
        <v>79.319999999999993</v>
      </c>
      <c r="G552" s="48">
        <v>2814388</v>
      </c>
      <c r="H552" s="48">
        <f t="shared" si="18"/>
        <v>151006051.43721634</v>
      </c>
      <c r="I552" s="48">
        <f t="shared" si="19"/>
        <v>53.655022490579249</v>
      </c>
    </row>
    <row r="553" spans="1:9" x14ac:dyDescent="0.3">
      <c r="A553" s="47" t="s">
        <v>301</v>
      </c>
      <c r="B553" s="47">
        <v>2012</v>
      </c>
      <c r="C553" s="49" t="s">
        <v>403</v>
      </c>
      <c r="D553" s="49" t="s">
        <v>17</v>
      </c>
      <c r="E553" s="48">
        <v>14346700000</v>
      </c>
      <c r="F553" s="48">
        <v>85.82</v>
      </c>
      <c r="G553" s="48">
        <v>3759999</v>
      </c>
      <c r="H553" s="48">
        <f t="shared" si="18"/>
        <v>167171987.88161269</v>
      </c>
      <c r="I553" s="48">
        <f t="shared" si="19"/>
        <v>44.460646899537124</v>
      </c>
    </row>
    <row r="554" spans="1:9" x14ac:dyDescent="0.3">
      <c r="A554" s="47" t="s">
        <v>301</v>
      </c>
      <c r="B554" s="47">
        <v>2013</v>
      </c>
      <c r="C554" s="49" t="s">
        <v>403</v>
      </c>
      <c r="D554" s="49" t="s">
        <v>17</v>
      </c>
      <c r="E554" s="48">
        <v>16946900000</v>
      </c>
      <c r="F554" s="48">
        <v>83.05</v>
      </c>
      <c r="G554" s="48">
        <v>4735302</v>
      </c>
      <c r="H554" s="48">
        <f t="shared" si="18"/>
        <v>204056592.41420832</v>
      </c>
      <c r="I554" s="48">
        <f t="shared" si="19"/>
        <v>43.092624802854878</v>
      </c>
    </row>
    <row r="555" spans="1:9" x14ac:dyDescent="0.3">
      <c r="A555" s="47" t="s">
        <v>301</v>
      </c>
      <c r="B555" s="47">
        <v>2014</v>
      </c>
      <c r="C555" s="49" t="s">
        <v>403</v>
      </c>
      <c r="D555" s="49" t="s">
        <v>17</v>
      </c>
      <c r="E555" s="48">
        <v>20316900000</v>
      </c>
      <c r="F555" s="48">
        <v>83.11</v>
      </c>
      <c r="G555" s="48">
        <v>6257350</v>
      </c>
      <c r="H555" s="48">
        <f t="shared" si="18"/>
        <v>244457947.29876068</v>
      </c>
      <c r="I555" s="48">
        <f t="shared" si="19"/>
        <v>39.067328389615518</v>
      </c>
    </row>
    <row r="556" spans="1:9" x14ac:dyDescent="0.3">
      <c r="A556" s="47" t="s">
        <v>301</v>
      </c>
      <c r="B556" s="47">
        <v>2015</v>
      </c>
      <c r="C556" s="49" t="s">
        <v>403</v>
      </c>
      <c r="D556" s="49" t="s">
        <v>17</v>
      </c>
      <c r="E556" s="48">
        <v>24977900000</v>
      </c>
      <c r="F556" s="48">
        <v>99.43</v>
      </c>
      <c r="G556" s="48">
        <v>9016452</v>
      </c>
      <c r="H556" s="48">
        <f t="shared" si="18"/>
        <v>251210902.14221057</v>
      </c>
      <c r="I556" s="48">
        <f t="shared" si="19"/>
        <v>27.861391835969467</v>
      </c>
    </row>
    <row r="557" spans="1:9" x14ac:dyDescent="0.3">
      <c r="A557" s="47" t="s">
        <v>301</v>
      </c>
      <c r="B557" s="47">
        <v>2010</v>
      </c>
      <c r="C557" s="47" t="s">
        <v>414</v>
      </c>
      <c r="D557" s="47" t="s">
        <v>17</v>
      </c>
      <c r="E557" s="48">
        <v>115900000</v>
      </c>
      <c r="F557" s="48">
        <v>83.26</v>
      </c>
      <c r="G557" s="48">
        <v>1772</v>
      </c>
      <c r="H557" s="48">
        <f t="shared" si="18"/>
        <v>1392024.9819841459</v>
      </c>
      <c r="I557" s="48">
        <f t="shared" si="19"/>
        <v>785.56714558924716</v>
      </c>
    </row>
    <row r="558" spans="1:9" x14ac:dyDescent="0.3">
      <c r="A558" s="47" t="s">
        <v>301</v>
      </c>
      <c r="B558" s="47">
        <v>2011</v>
      </c>
      <c r="C558" s="47" t="s">
        <v>414</v>
      </c>
      <c r="D558" s="47" t="s">
        <v>17</v>
      </c>
      <c r="E558" s="48">
        <v>236800000</v>
      </c>
      <c r="F558" s="48">
        <v>79.319999999999993</v>
      </c>
      <c r="G558" s="48">
        <v>2095</v>
      </c>
      <c r="H558" s="48">
        <f t="shared" si="18"/>
        <v>2985375.6933938479</v>
      </c>
      <c r="I558" s="48">
        <f t="shared" si="19"/>
        <v>1425.0003309755837</v>
      </c>
    </row>
    <row r="559" spans="1:9" x14ac:dyDescent="0.3">
      <c r="A559" s="47" t="s">
        <v>301</v>
      </c>
      <c r="B559" s="47">
        <v>2012</v>
      </c>
      <c r="C559" s="47" t="s">
        <v>414</v>
      </c>
      <c r="D559" s="47" t="s">
        <v>17</v>
      </c>
      <c r="E559" s="48">
        <v>146800000</v>
      </c>
      <c r="F559" s="48">
        <v>85.82</v>
      </c>
      <c r="G559" s="48">
        <v>1382</v>
      </c>
      <c r="H559" s="48">
        <f t="shared" si="18"/>
        <v>1710556.979725006</v>
      </c>
      <c r="I559" s="48">
        <f t="shared" si="19"/>
        <v>1237.7402168777178</v>
      </c>
    </row>
    <row r="560" spans="1:9" x14ac:dyDescent="0.3">
      <c r="A560" s="47" t="s">
        <v>301</v>
      </c>
      <c r="B560" s="47">
        <v>2013</v>
      </c>
      <c r="C560" s="47" t="s">
        <v>414</v>
      </c>
      <c r="D560" s="47" t="s">
        <v>17</v>
      </c>
      <c r="E560" s="48">
        <v>92900000</v>
      </c>
      <c r="F560" s="48">
        <v>83.05</v>
      </c>
      <c r="G560" s="48">
        <v>3428</v>
      </c>
      <c r="H560" s="48">
        <f t="shared" si="18"/>
        <v>1118603.2510535822</v>
      </c>
      <c r="I560" s="48">
        <f t="shared" si="19"/>
        <v>326.31366716848953</v>
      </c>
    </row>
    <row r="561" spans="1:9" x14ac:dyDescent="0.3">
      <c r="A561" s="47" t="s">
        <v>301</v>
      </c>
      <c r="B561" s="47">
        <v>2014</v>
      </c>
      <c r="C561" s="47" t="s">
        <v>414</v>
      </c>
      <c r="D561" s="47" t="s">
        <v>17</v>
      </c>
      <c r="E561" s="48">
        <v>40400000</v>
      </c>
      <c r="F561" s="48">
        <v>83.11</v>
      </c>
      <c r="G561" s="48">
        <v>1031</v>
      </c>
      <c r="H561" s="48">
        <f t="shared" si="18"/>
        <v>486102.75538443029</v>
      </c>
      <c r="I561" s="48">
        <f t="shared" si="19"/>
        <v>471.48666865609147</v>
      </c>
    </row>
    <row r="562" spans="1:9" x14ac:dyDescent="0.3">
      <c r="A562" s="47" t="s">
        <v>301</v>
      </c>
      <c r="B562" s="47">
        <v>2015</v>
      </c>
      <c r="C562" s="47" t="s">
        <v>414</v>
      </c>
      <c r="D562" s="47" t="s">
        <v>17</v>
      </c>
      <c r="E562" s="48">
        <v>125900000</v>
      </c>
      <c r="F562" s="48">
        <v>99.43</v>
      </c>
      <c r="G562" s="48">
        <v>4087</v>
      </c>
      <c r="H562" s="48">
        <f t="shared" ref="H562:H568" si="20">E562/F562</f>
        <v>1266217.4394046061</v>
      </c>
      <c r="I562" s="48">
        <f t="shared" ref="I562:I568" si="21">H562/G562</f>
        <v>309.81586479192714</v>
      </c>
    </row>
    <row r="563" spans="1:9" x14ac:dyDescent="0.3">
      <c r="A563" s="47" t="s">
        <v>301</v>
      </c>
      <c r="B563" s="47">
        <v>2010</v>
      </c>
      <c r="C563" s="47" t="s">
        <v>412</v>
      </c>
      <c r="D563" s="47" t="s">
        <v>17</v>
      </c>
      <c r="E563" s="48">
        <v>8161100000</v>
      </c>
      <c r="F563" s="48">
        <v>83.26</v>
      </c>
      <c r="G563" s="48">
        <v>1788203</v>
      </c>
      <c r="H563" s="48">
        <f t="shared" si="20"/>
        <v>98019457.122267589</v>
      </c>
      <c r="I563" s="48">
        <f t="shared" si="21"/>
        <v>54.814502113164771</v>
      </c>
    </row>
    <row r="564" spans="1:9" x14ac:dyDescent="0.3">
      <c r="A564" s="47" t="s">
        <v>301</v>
      </c>
      <c r="B564" s="47">
        <v>2011</v>
      </c>
      <c r="C564" s="47" t="s">
        <v>412</v>
      </c>
      <c r="D564" s="47" t="s">
        <v>17</v>
      </c>
      <c r="E564" s="48">
        <v>11741000000</v>
      </c>
      <c r="F564" s="48">
        <v>79.319999999999993</v>
      </c>
      <c r="G564" s="48">
        <v>2812293</v>
      </c>
      <c r="H564" s="48">
        <f t="shared" si="20"/>
        <v>148020675.74382252</v>
      </c>
      <c r="I564" s="48">
        <f t="shared" si="21"/>
        <v>52.633447419533638</v>
      </c>
    </row>
    <row r="565" spans="1:9" x14ac:dyDescent="0.3">
      <c r="A565" s="47" t="s">
        <v>301</v>
      </c>
      <c r="B565" s="47">
        <v>2012</v>
      </c>
      <c r="C565" s="47" t="s">
        <v>412</v>
      </c>
      <c r="D565" s="47" t="s">
        <v>17</v>
      </c>
      <c r="E565" s="48">
        <v>14199900000</v>
      </c>
      <c r="F565" s="48">
        <v>85.82</v>
      </c>
      <c r="G565" s="48">
        <v>3758617</v>
      </c>
      <c r="H565" s="48">
        <f t="shared" si="20"/>
        <v>165461430.90188769</v>
      </c>
      <c r="I565" s="48">
        <f t="shared" si="21"/>
        <v>44.021891802726294</v>
      </c>
    </row>
    <row r="566" spans="1:9" x14ac:dyDescent="0.3">
      <c r="A566" s="47" t="s">
        <v>301</v>
      </c>
      <c r="B566" s="47">
        <v>2013</v>
      </c>
      <c r="C566" s="47" t="s">
        <v>412</v>
      </c>
      <c r="D566" s="47" t="s">
        <v>17</v>
      </c>
      <c r="E566" s="48">
        <v>16854000000</v>
      </c>
      <c r="F566" s="48">
        <v>83.05</v>
      </c>
      <c r="G566" s="48">
        <v>4731874</v>
      </c>
      <c r="H566" s="48">
        <f t="shared" si="20"/>
        <v>202937989.16315472</v>
      </c>
      <c r="I566" s="48">
        <f t="shared" si="21"/>
        <v>42.887445684976974</v>
      </c>
    </row>
    <row r="567" spans="1:9" x14ac:dyDescent="0.3">
      <c r="A567" s="47" t="s">
        <v>301</v>
      </c>
      <c r="B567" s="47">
        <v>2014</v>
      </c>
      <c r="C567" s="47" t="s">
        <v>412</v>
      </c>
      <c r="D567" s="47" t="s">
        <v>17</v>
      </c>
      <c r="E567" s="48">
        <v>20276500000</v>
      </c>
      <c r="F567" s="48">
        <v>83.11</v>
      </c>
      <c r="G567" s="48">
        <v>6256319</v>
      </c>
      <c r="H567" s="48">
        <f t="shared" si="20"/>
        <v>243971844.54337624</v>
      </c>
      <c r="I567" s="48">
        <f t="shared" si="21"/>
        <v>38.996068541801698</v>
      </c>
    </row>
    <row r="568" spans="1:9" x14ac:dyDescent="0.3">
      <c r="A568" s="47" t="s">
        <v>301</v>
      </c>
      <c r="B568" s="47">
        <v>2015</v>
      </c>
      <c r="C568" s="47" t="s">
        <v>412</v>
      </c>
      <c r="D568" s="47" t="s">
        <v>17</v>
      </c>
      <c r="E568" s="48">
        <v>24852000000</v>
      </c>
      <c r="F568" s="48">
        <v>99.43</v>
      </c>
      <c r="G568" s="48">
        <v>9012365</v>
      </c>
      <c r="H568" s="48">
        <f t="shared" si="20"/>
        <v>249944684.70280597</v>
      </c>
      <c r="I568" s="48">
        <f t="shared" si="21"/>
        <v>27.733528846513202</v>
      </c>
    </row>
    <row r="569" spans="1:9" x14ac:dyDescent="0.3">
      <c r="A569" s="47" t="s">
        <v>417</v>
      </c>
      <c r="B569" s="47">
        <v>2010</v>
      </c>
      <c r="C569" s="47" t="s">
        <v>397</v>
      </c>
      <c r="D569" s="47" t="s">
        <v>19</v>
      </c>
      <c r="E569" s="48">
        <v>4350823000</v>
      </c>
      <c r="F569" s="48">
        <v>1.2</v>
      </c>
    </row>
    <row r="570" spans="1:9" x14ac:dyDescent="0.3">
      <c r="A570" s="47" t="s">
        <v>417</v>
      </c>
      <c r="B570" s="47">
        <v>2011</v>
      </c>
      <c r="C570" s="47" t="s">
        <v>397</v>
      </c>
      <c r="D570" s="47" t="s">
        <v>19</v>
      </c>
      <c r="E570" s="48">
        <v>4618089000</v>
      </c>
      <c r="F570" s="48">
        <v>1.2</v>
      </c>
      <c r="G570" s="48">
        <v>1504000</v>
      </c>
      <c r="H570" s="48">
        <f t="shared" ref="H570:H633" si="22">E570/F570</f>
        <v>3848407500</v>
      </c>
      <c r="I570" s="48">
        <f t="shared" ref="I570:I633" si="23">H570/G570</f>
        <v>2558.7815824468084</v>
      </c>
    </row>
    <row r="571" spans="1:9" x14ac:dyDescent="0.3">
      <c r="A571" s="47" t="s">
        <v>417</v>
      </c>
      <c r="B571" s="47">
        <v>2012</v>
      </c>
      <c r="C571" s="47" t="s">
        <v>397</v>
      </c>
      <c r="D571" s="47" t="s">
        <v>19</v>
      </c>
      <c r="E571" s="48">
        <v>6238483000</v>
      </c>
      <c r="F571" s="48">
        <v>1.2</v>
      </c>
      <c r="G571" s="48">
        <v>1867000</v>
      </c>
      <c r="H571" s="48">
        <f t="shared" si="22"/>
        <v>5198735833.333334</v>
      </c>
      <c r="I571" s="48">
        <f t="shared" si="23"/>
        <v>2784.5398143188718</v>
      </c>
    </row>
    <row r="572" spans="1:9" x14ac:dyDescent="0.3">
      <c r="A572" s="47" t="s">
        <v>417</v>
      </c>
      <c r="B572" s="47">
        <v>2012</v>
      </c>
      <c r="C572" s="47" t="s">
        <v>398</v>
      </c>
      <c r="D572" s="47" t="s">
        <v>19</v>
      </c>
      <c r="E572" s="48">
        <v>228558000</v>
      </c>
      <c r="F572" s="48">
        <v>1.2</v>
      </c>
      <c r="G572" s="48">
        <v>1374000</v>
      </c>
      <c r="H572" s="48">
        <f t="shared" si="22"/>
        <v>190465000</v>
      </c>
      <c r="I572" s="48">
        <f t="shared" si="23"/>
        <v>138.62081513828238</v>
      </c>
    </row>
    <row r="573" spans="1:9" x14ac:dyDescent="0.3">
      <c r="A573" s="47" t="s">
        <v>417</v>
      </c>
      <c r="B573" s="47">
        <v>2012</v>
      </c>
      <c r="C573" s="47" t="s">
        <v>403</v>
      </c>
      <c r="D573" s="47" t="s">
        <v>19</v>
      </c>
      <c r="E573" s="48">
        <v>355674000</v>
      </c>
      <c r="F573" s="48">
        <v>1.2</v>
      </c>
      <c r="G573" s="48">
        <v>4742000</v>
      </c>
      <c r="H573" s="48">
        <f t="shared" si="22"/>
        <v>296395000</v>
      </c>
      <c r="I573" s="48">
        <f t="shared" si="23"/>
        <v>62.504217629692114</v>
      </c>
    </row>
    <row r="574" spans="1:9" x14ac:dyDescent="0.3">
      <c r="A574" s="47" t="s">
        <v>417</v>
      </c>
      <c r="B574" s="47">
        <v>2013</v>
      </c>
      <c r="C574" s="47" t="s">
        <v>397</v>
      </c>
      <c r="D574" s="47" t="s">
        <v>19</v>
      </c>
      <c r="E574" s="48">
        <v>5876717000</v>
      </c>
      <c r="F574" s="48">
        <v>1.2</v>
      </c>
      <c r="G574" s="48">
        <v>1420000</v>
      </c>
      <c r="H574" s="48">
        <f t="shared" si="22"/>
        <v>4897264166.666667</v>
      </c>
      <c r="I574" s="48">
        <f t="shared" si="23"/>
        <v>3448.7775821596247</v>
      </c>
    </row>
    <row r="575" spans="1:9" x14ac:dyDescent="0.3">
      <c r="A575" s="47" t="s">
        <v>417</v>
      </c>
      <c r="B575" s="47">
        <v>2013</v>
      </c>
      <c r="C575" s="47" t="s">
        <v>398</v>
      </c>
      <c r="D575" s="47" t="s">
        <v>19</v>
      </c>
      <c r="E575" s="48">
        <v>246426000</v>
      </c>
      <c r="F575" s="48">
        <v>1.2</v>
      </c>
      <c r="G575" s="48">
        <v>1585000</v>
      </c>
      <c r="H575" s="48">
        <f t="shared" si="22"/>
        <v>205355000</v>
      </c>
      <c r="I575" s="48">
        <f t="shared" si="23"/>
        <v>129.56151419558358</v>
      </c>
    </row>
    <row r="576" spans="1:9" x14ac:dyDescent="0.3">
      <c r="A576" s="47" t="s">
        <v>417</v>
      </c>
      <c r="B576" s="47">
        <v>2013</v>
      </c>
      <c r="C576" s="47" t="s">
        <v>403</v>
      </c>
      <c r="D576" s="47" t="s">
        <v>19</v>
      </c>
      <c r="E576" s="48">
        <v>430208000</v>
      </c>
      <c r="F576" s="48">
        <v>1.2</v>
      </c>
      <c r="G576" s="48">
        <v>6574000</v>
      </c>
      <c r="H576" s="48">
        <f t="shared" si="22"/>
        <v>358506666.66666669</v>
      </c>
      <c r="I576" s="48">
        <f t="shared" si="23"/>
        <v>54.534022918568098</v>
      </c>
    </row>
    <row r="577" spans="1:9" x14ac:dyDescent="0.3">
      <c r="A577" s="47" t="s">
        <v>417</v>
      </c>
      <c r="B577" s="47">
        <v>2014</v>
      </c>
      <c r="C577" s="47" t="s">
        <v>397</v>
      </c>
      <c r="D577" s="47" t="s">
        <v>19</v>
      </c>
      <c r="E577" s="48">
        <v>3948559000</v>
      </c>
      <c r="F577" s="48">
        <v>1.2</v>
      </c>
      <c r="G577" s="48">
        <v>1237000</v>
      </c>
      <c r="H577" s="48">
        <f t="shared" si="22"/>
        <v>3290465833.3333335</v>
      </c>
      <c r="I577" s="48">
        <f t="shared" si="23"/>
        <v>2660.0370520075453</v>
      </c>
    </row>
    <row r="578" spans="1:9" x14ac:dyDescent="0.3">
      <c r="A578" s="47" t="s">
        <v>417</v>
      </c>
      <c r="B578" s="47">
        <v>2014</v>
      </c>
      <c r="C578" s="47" t="s">
        <v>398</v>
      </c>
      <c r="D578" s="47" t="s">
        <v>19</v>
      </c>
      <c r="E578" s="48">
        <v>312818000</v>
      </c>
      <c r="F578" s="48">
        <v>1.2</v>
      </c>
      <c r="G578" s="48">
        <v>1892000</v>
      </c>
      <c r="H578" s="48">
        <f t="shared" si="22"/>
        <v>260681666.66666669</v>
      </c>
      <c r="I578" s="48">
        <f t="shared" si="23"/>
        <v>137.78100775193801</v>
      </c>
    </row>
    <row r="579" spans="1:9" x14ac:dyDescent="0.3">
      <c r="A579" s="47" t="s">
        <v>417</v>
      </c>
      <c r="B579" s="47">
        <v>2014</v>
      </c>
      <c r="C579" s="47" t="s">
        <v>403</v>
      </c>
      <c r="D579" s="47" t="s">
        <v>19</v>
      </c>
      <c r="E579" s="48">
        <v>606679000</v>
      </c>
      <c r="F579" s="48">
        <v>1.2</v>
      </c>
      <c r="G579" s="48">
        <v>7940000</v>
      </c>
      <c r="H579" s="48">
        <f t="shared" si="22"/>
        <v>505565833.33333337</v>
      </c>
      <c r="I579" s="48">
        <f t="shared" si="23"/>
        <v>63.673278757346772</v>
      </c>
    </row>
    <row r="580" spans="1:9" x14ac:dyDescent="0.3">
      <c r="A580" s="47" t="s">
        <v>417</v>
      </c>
      <c r="B580" s="47">
        <v>2015</v>
      </c>
      <c r="C580" s="47" t="s">
        <v>397</v>
      </c>
      <c r="D580" s="47" t="s">
        <v>19</v>
      </c>
      <c r="E580" s="48">
        <v>5066978000</v>
      </c>
      <c r="F580" s="48">
        <v>1.2</v>
      </c>
      <c r="G580" s="48">
        <v>1222000</v>
      </c>
      <c r="H580" s="48">
        <f t="shared" si="22"/>
        <v>4222481666.666667</v>
      </c>
      <c r="I580" s="48">
        <f t="shared" si="23"/>
        <v>3455.3859792689582</v>
      </c>
    </row>
    <row r="581" spans="1:9" x14ac:dyDescent="0.3">
      <c r="A581" s="47" t="s">
        <v>417</v>
      </c>
      <c r="B581" s="47">
        <v>2015</v>
      </c>
      <c r="C581" s="47" t="s">
        <v>403</v>
      </c>
      <c r="D581" s="47" t="s">
        <v>19</v>
      </c>
      <c r="E581" s="48">
        <v>464976000</v>
      </c>
      <c r="F581" s="48">
        <v>1.2</v>
      </c>
      <c r="G581" s="48">
        <v>6573000</v>
      </c>
      <c r="H581" s="48">
        <f t="shared" si="22"/>
        <v>387480000</v>
      </c>
      <c r="I581" s="48">
        <f t="shared" si="23"/>
        <v>58.950251026928342</v>
      </c>
    </row>
    <row r="582" spans="1:9" x14ac:dyDescent="0.3">
      <c r="A582" s="47" t="s">
        <v>418</v>
      </c>
      <c r="B582" s="47">
        <v>2010</v>
      </c>
      <c r="C582" s="47" t="s">
        <v>396</v>
      </c>
      <c r="D582" s="47" t="s">
        <v>20</v>
      </c>
      <c r="E582" s="48">
        <v>17212464000000</v>
      </c>
      <c r="F582" s="48">
        <v>510.25</v>
      </c>
      <c r="G582" s="48">
        <v>400642263</v>
      </c>
      <c r="H582" s="48">
        <f t="shared" si="22"/>
        <v>33733393434.590885</v>
      </c>
      <c r="I582" s="48">
        <f t="shared" si="23"/>
        <v>84.198289970698582</v>
      </c>
    </row>
    <row r="583" spans="1:9" x14ac:dyDescent="0.3">
      <c r="A583" s="47" t="s">
        <v>418</v>
      </c>
      <c r="B583" s="47">
        <v>2011</v>
      </c>
      <c r="C583" s="47" t="s">
        <v>396</v>
      </c>
      <c r="D583" s="47" t="s">
        <v>20</v>
      </c>
      <c r="E583" s="48">
        <v>20324593000000</v>
      </c>
      <c r="F583" s="48">
        <v>483.67</v>
      </c>
      <c r="G583" s="48">
        <v>455667925</v>
      </c>
      <c r="H583" s="48">
        <f t="shared" si="22"/>
        <v>42021611842.78537</v>
      </c>
      <c r="I583" s="48">
        <f t="shared" si="23"/>
        <v>92.219815214742994</v>
      </c>
    </row>
    <row r="584" spans="1:9" x14ac:dyDescent="0.3">
      <c r="A584" s="47" t="s">
        <v>418</v>
      </c>
      <c r="B584" s="47">
        <v>2012</v>
      </c>
      <c r="C584" s="47" t="s">
        <v>396</v>
      </c>
      <c r="D584" s="47" t="s">
        <v>20</v>
      </c>
      <c r="E584" s="48">
        <v>22174378000000</v>
      </c>
      <c r="F584" s="48">
        <v>486.47</v>
      </c>
      <c r="G584" s="48">
        <v>472459122</v>
      </c>
      <c r="H584" s="48">
        <f t="shared" si="22"/>
        <v>45582210619.359879</v>
      </c>
      <c r="I584" s="48">
        <f t="shared" si="23"/>
        <v>96.478633805190611</v>
      </c>
    </row>
    <row r="585" spans="1:9" x14ac:dyDescent="0.3">
      <c r="A585" s="47" t="s">
        <v>418</v>
      </c>
      <c r="B585" s="47">
        <v>2013</v>
      </c>
      <c r="C585" s="47" t="s">
        <v>396</v>
      </c>
      <c r="D585" s="47" t="s">
        <v>20</v>
      </c>
      <c r="E585" s="48">
        <v>24624349000000</v>
      </c>
      <c r="F585" s="48">
        <v>495.27</v>
      </c>
      <c r="G585" s="48">
        <v>497930524</v>
      </c>
      <c r="H585" s="48">
        <f t="shared" si="22"/>
        <v>49719040119.530762</v>
      </c>
      <c r="I585" s="48">
        <f t="shared" si="23"/>
        <v>99.851360226172361</v>
      </c>
    </row>
    <row r="586" spans="1:9" x14ac:dyDescent="0.3">
      <c r="A586" s="47" t="s">
        <v>418</v>
      </c>
      <c r="B586" s="47">
        <v>2014</v>
      </c>
      <c r="C586" s="47" t="s">
        <v>396</v>
      </c>
      <c r="D586" s="47" t="s">
        <v>20</v>
      </c>
      <c r="E586" s="48">
        <v>25675788000000</v>
      </c>
      <c r="F586" s="48">
        <v>570.35</v>
      </c>
      <c r="G586" s="48">
        <v>499879023</v>
      </c>
      <c r="H586" s="48">
        <f t="shared" si="22"/>
        <v>45017599719.470497</v>
      </c>
      <c r="I586" s="48">
        <f t="shared" si="23"/>
        <v>90.056989087678716</v>
      </c>
    </row>
    <row r="587" spans="1:9" x14ac:dyDescent="0.3">
      <c r="A587" s="47" t="s">
        <v>418</v>
      </c>
      <c r="B587" s="47">
        <v>2015</v>
      </c>
      <c r="C587" s="47" t="s">
        <v>396</v>
      </c>
      <c r="D587" s="47" t="s">
        <v>20</v>
      </c>
      <c r="E587" s="48">
        <v>26417410000000</v>
      </c>
      <c r="F587" s="48">
        <v>654.12</v>
      </c>
      <c r="G587" s="48">
        <v>497184846</v>
      </c>
      <c r="H587" s="48">
        <f t="shared" si="22"/>
        <v>40386182963.370636</v>
      </c>
      <c r="I587" s="48">
        <f t="shared" si="23"/>
        <v>81.229714236645577</v>
      </c>
    </row>
    <row r="588" spans="1:9" x14ac:dyDescent="0.3">
      <c r="A588" s="47" t="s">
        <v>418</v>
      </c>
      <c r="B588" s="47">
        <v>2010</v>
      </c>
      <c r="C588" s="47" t="s">
        <v>397</v>
      </c>
      <c r="D588" s="47" t="s">
        <v>20</v>
      </c>
      <c r="E588" s="48">
        <v>320173670000000</v>
      </c>
      <c r="F588" s="48">
        <v>510.25</v>
      </c>
      <c r="G588" s="48">
        <v>208295883</v>
      </c>
      <c r="H588" s="48">
        <f t="shared" si="22"/>
        <v>627483919647.23169</v>
      </c>
      <c r="I588" s="48">
        <f t="shared" si="23"/>
        <v>3012.4643397163622</v>
      </c>
    </row>
    <row r="589" spans="1:9" x14ac:dyDescent="0.3">
      <c r="A589" s="47" t="s">
        <v>418</v>
      </c>
      <c r="B589" s="47">
        <v>2011</v>
      </c>
      <c r="C589" s="47" t="s">
        <v>397</v>
      </c>
      <c r="D589" s="47" t="s">
        <v>20</v>
      </c>
      <c r="E589" s="48">
        <v>326563363000000</v>
      </c>
      <c r="F589" s="48">
        <v>483.67</v>
      </c>
      <c r="G589" s="48">
        <v>199766567</v>
      </c>
      <c r="H589" s="48">
        <f t="shared" si="22"/>
        <v>675178040812.95093</v>
      </c>
      <c r="I589" s="48">
        <f t="shared" si="23"/>
        <v>3379.8350292166301</v>
      </c>
    </row>
    <row r="590" spans="1:9" x14ac:dyDescent="0.3">
      <c r="A590" s="47" t="s">
        <v>418</v>
      </c>
      <c r="B590" s="47">
        <v>2012</v>
      </c>
      <c r="C590" s="47" t="s">
        <v>397</v>
      </c>
      <c r="D590" s="47" t="s">
        <v>20</v>
      </c>
      <c r="E590" s="48">
        <v>323979836000000</v>
      </c>
      <c r="F590" s="48">
        <v>486.47</v>
      </c>
      <c r="G590" s="48">
        <v>188704156</v>
      </c>
      <c r="H590" s="48">
        <f t="shared" si="22"/>
        <v>665981121137.99414</v>
      </c>
      <c r="I590" s="48">
        <f t="shared" si="23"/>
        <v>3529.2339885614078</v>
      </c>
    </row>
    <row r="591" spans="1:9" x14ac:dyDescent="0.3">
      <c r="A591" s="47" t="s">
        <v>418</v>
      </c>
      <c r="B591" s="47">
        <v>2013</v>
      </c>
      <c r="C591" s="47" t="s">
        <v>397</v>
      </c>
      <c r="D591" s="47" t="s">
        <v>20</v>
      </c>
      <c r="E591" s="48">
        <v>311862213000000</v>
      </c>
      <c r="F591" s="48">
        <v>495.27</v>
      </c>
      <c r="G591" s="48">
        <v>179267338</v>
      </c>
      <c r="H591" s="48">
        <f t="shared" si="22"/>
        <v>629681210248.95508</v>
      </c>
      <c r="I591" s="48">
        <f t="shared" si="23"/>
        <v>3512.5261370755397</v>
      </c>
    </row>
    <row r="592" spans="1:9" x14ac:dyDescent="0.3">
      <c r="A592" s="47" t="s">
        <v>418</v>
      </c>
      <c r="B592" s="47">
        <v>2014</v>
      </c>
      <c r="C592" s="47" t="s">
        <v>397</v>
      </c>
      <c r="D592" s="47" t="s">
        <v>20</v>
      </c>
      <c r="E592" s="48">
        <v>291322055000000</v>
      </c>
      <c r="F592" s="48">
        <v>570.35</v>
      </c>
      <c r="G592" s="48">
        <v>180256453</v>
      </c>
      <c r="H592" s="48">
        <f t="shared" si="22"/>
        <v>510777689138.24841</v>
      </c>
      <c r="I592" s="48">
        <f t="shared" si="23"/>
        <v>2833.6166646874408</v>
      </c>
    </row>
    <row r="593" spans="1:9" x14ac:dyDescent="0.3">
      <c r="A593" s="47" t="s">
        <v>418</v>
      </c>
      <c r="B593" s="47">
        <v>2015</v>
      </c>
      <c r="C593" s="47" t="s">
        <v>397</v>
      </c>
      <c r="D593" s="47" t="s">
        <v>20</v>
      </c>
      <c r="E593" s="48">
        <v>282980811000000</v>
      </c>
      <c r="F593" s="48">
        <v>654.12</v>
      </c>
      <c r="G593" s="48">
        <v>153916820</v>
      </c>
      <c r="H593" s="48">
        <f t="shared" si="22"/>
        <v>432612993028.80206</v>
      </c>
      <c r="I593" s="48">
        <f t="shared" si="23"/>
        <v>2810.6934188791197</v>
      </c>
    </row>
    <row r="594" spans="1:9" x14ac:dyDescent="0.3">
      <c r="A594" s="47" t="s">
        <v>418</v>
      </c>
      <c r="B594" s="47">
        <v>2010</v>
      </c>
      <c r="C594" s="47" t="s">
        <v>398</v>
      </c>
      <c r="D594" s="47" t="s">
        <v>20</v>
      </c>
      <c r="E594" s="48">
        <v>4598353000000</v>
      </c>
      <c r="F594" s="48">
        <v>510.25</v>
      </c>
      <c r="G594" s="48">
        <v>91465822</v>
      </c>
      <c r="H594" s="48">
        <f t="shared" si="22"/>
        <v>9011960803.5276833</v>
      </c>
      <c r="I594" s="48">
        <f t="shared" si="23"/>
        <v>98.528178137705723</v>
      </c>
    </row>
    <row r="595" spans="1:9" x14ac:dyDescent="0.3">
      <c r="A595" s="47" t="s">
        <v>418</v>
      </c>
      <c r="B595" s="47">
        <v>2011</v>
      </c>
      <c r="C595" s="47" t="s">
        <v>398</v>
      </c>
      <c r="D595" s="47" t="s">
        <v>20</v>
      </c>
      <c r="E595" s="48">
        <v>5970139000000</v>
      </c>
      <c r="F595" s="48">
        <v>483.67</v>
      </c>
      <c r="G595" s="48">
        <v>110820130</v>
      </c>
      <c r="H595" s="48">
        <f t="shared" si="22"/>
        <v>12343413897.905596</v>
      </c>
      <c r="I595" s="48">
        <f t="shared" si="23"/>
        <v>111.38241669546494</v>
      </c>
    </row>
    <row r="596" spans="1:9" x14ac:dyDescent="0.3">
      <c r="A596" s="47" t="s">
        <v>418</v>
      </c>
      <c r="B596" s="47">
        <v>2012</v>
      </c>
      <c r="C596" s="47" t="s">
        <v>398</v>
      </c>
      <c r="D596" s="47" t="s">
        <v>20</v>
      </c>
      <c r="E596" s="48">
        <v>6902237000000</v>
      </c>
      <c r="F596" s="48">
        <v>486.47</v>
      </c>
      <c r="G596" s="48">
        <v>128462353</v>
      </c>
      <c r="H596" s="48">
        <f t="shared" si="22"/>
        <v>14188412440.643822</v>
      </c>
      <c r="I596" s="48">
        <f t="shared" si="23"/>
        <v>110.44801927802008</v>
      </c>
    </row>
    <row r="597" spans="1:9" x14ac:dyDescent="0.3">
      <c r="A597" s="47" t="s">
        <v>418</v>
      </c>
      <c r="B597" s="47">
        <v>2013</v>
      </c>
      <c r="C597" s="47" t="s">
        <v>398</v>
      </c>
      <c r="D597" s="47" t="s">
        <v>20</v>
      </c>
      <c r="E597" s="48">
        <v>8758057000000</v>
      </c>
      <c r="F597" s="48">
        <v>495.27</v>
      </c>
      <c r="G597" s="48">
        <v>151091774</v>
      </c>
      <c r="H597" s="48">
        <f t="shared" si="22"/>
        <v>17683398954.105843</v>
      </c>
      <c r="I597" s="48">
        <f t="shared" si="23"/>
        <v>117.03746991617056</v>
      </c>
    </row>
    <row r="598" spans="1:9" x14ac:dyDescent="0.3">
      <c r="A598" s="47" t="s">
        <v>418</v>
      </c>
      <c r="B598" s="47">
        <v>2014</v>
      </c>
      <c r="C598" s="47" t="s">
        <v>398</v>
      </c>
      <c r="D598" s="47" t="s">
        <v>20</v>
      </c>
      <c r="E598" s="48">
        <v>11380572000000</v>
      </c>
      <c r="F598" s="48">
        <v>570.35</v>
      </c>
      <c r="G598" s="48">
        <v>204881227</v>
      </c>
      <c r="H598" s="48">
        <f t="shared" si="22"/>
        <v>19953663539.931622</v>
      </c>
      <c r="I598" s="48">
        <f t="shared" si="23"/>
        <v>97.391370757124676</v>
      </c>
    </row>
    <row r="599" spans="1:9" x14ac:dyDescent="0.3">
      <c r="A599" s="47" t="s">
        <v>418</v>
      </c>
      <c r="B599" s="47">
        <v>2015</v>
      </c>
      <c r="C599" s="47" t="s">
        <v>398</v>
      </c>
      <c r="D599" s="47" t="s">
        <v>20</v>
      </c>
      <c r="E599" s="48">
        <v>13849370000000</v>
      </c>
      <c r="F599" s="48">
        <v>654.12</v>
      </c>
      <c r="G599" s="48">
        <v>254415729</v>
      </c>
      <c r="H599" s="48">
        <f t="shared" si="22"/>
        <v>21172521861.432152</v>
      </c>
      <c r="I599" s="48">
        <f t="shared" si="23"/>
        <v>83.220176459420685</v>
      </c>
    </row>
    <row r="600" spans="1:9" x14ac:dyDescent="0.3">
      <c r="A600" s="47" t="s">
        <v>418</v>
      </c>
      <c r="B600" s="47">
        <v>2010</v>
      </c>
      <c r="C600" s="47" t="s">
        <v>403</v>
      </c>
      <c r="D600" s="47" t="s">
        <v>20</v>
      </c>
      <c r="E600" s="48">
        <v>3459770000000</v>
      </c>
      <c r="F600" s="48">
        <v>510.25</v>
      </c>
      <c r="G600" s="48">
        <v>183759745</v>
      </c>
      <c r="H600" s="48">
        <f t="shared" si="22"/>
        <v>6780538951.4943657</v>
      </c>
      <c r="I600" s="48">
        <f t="shared" si="23"/>
        <v>36.89893535439095</v>
      </c>
    </row>
    <row r="601" spans="1:9" x14ac:dyDescent="0.3">
      <c r="A601" s="47" t="s">
        <v>418</v>
      </c>
      <c r="B601" s="47">
        <v>2011</v>
      </c>
      <c r="C601" s="47" t="s">
        <v>403</v>
      </c>
      <c r="D601" s="47" t="s">
        <v>20</v>
      </c>
      <c r="E601" s="48">
        <v>4762945000000</v>
      </c>
      <c r="F601" s="48">
        <v>483.67</v>
      </c>
      <c r="G601" s="48">
        <v>246751427</v>
      </c>
      <c r="H601" s="48">
        <f t="shared" si="22"/>
        <v>9847509665.6811466</v>
      </c>
      <c r="I601" s="48">
        <f t="shared" si="23"/>
        <v>39.90862296282139</v>
      </c>
    </row>
    <row r="602" spans="1:9" x14ac:dyDescent="0.3">
      <c r="A602" s="47" t="s">
        <v>418</v>
      </c>
      <c r="B602" s="47">
        <v>2012</v>
      </c>
      <c r="C602" s="47" t="s">
        <v>403</v>
      </c>
      <c r="D602" s="47" t="s">
        <v>20</v>
      </c>
      <c r="E602" s="48">
        <v>6056342000000</v>
      </c>
      <c r="F602" s="48">
        <v>486.47</v>
      </c>
      <c r="G602" s="48">
        <v>312798790</v>
      </c>
      <c r="H602" s="48">
        <f t="shared" si="22"/>
        <v>12449569346.516743</v>
      </c>
      <c r="I602" s="48">
        <f t="shared" si="23"/>
        <v>39.800567471877827</v>
      </c>
    </row>
    <row r="603" spans="1:9" x14ac:dyDescent="0.3">
      <c r="A603" s="47" t="s">
        <v>418</v>
      </c>
      <c r="B603" s="47">
        <v>2013</v>
      </c>
      <c r="C603" s="47" t="s">
        <v>403</v>
      </c>
      <c r="D603" s="47" t="s">
        <v>20</v>
      </c>
      <c r="E603" s="48">
        <v>7549724000000</v>
      </c>
      <c r="F603" s="48">
        <v>495.27</v>
      </c>
      <c r="G603" s="48">
        <v>390579718</v>
      </c>
      <c r="H603" s="48">
        <f t="shared" si="22"/>
        <v>15243652956.972965</v>
      </c>
      <c r="I603" s="48">
        <f t="shared" si="23"/>
        <v>39.028275802516106</v>
      </c>
    </row>
    <row r="604" spans="1:9" x14ac:dyDescent="0.3">
      <c r="A604" s="47" t="s">
        <v>418</v>
      </c>
      <c r="B604" s="47">
        <v>2014</v>
      </c>
      <c r="C604" s="47" t="s">
        <v>403</v>
      </c>
      <c r="D604" s="47" t="s">
        <v>20</v>
      </c>
      <c r="E604" s="48">
        <v>9182124000000</v>
      </c>
      <c r="F604" s="48">
        <v>570.35</v>
      </c>
      <c r="G604" s="48">
        <v>476952088</v>
      </c>
      <c r="H604" s="48">
        <f t="shared" si="22"/>
        <v>16099104058.911194</v>
      </c>
      <c r="I604" s="48">
        <f t="shared" si="23"/>
        <v>33.754132676972773</v>
      </c>
    </row>
    <row r="605" spans="1:9" x14ac:dyDescent="0.3">
      <c r="A605" s="47" t="s">
        <v>418</v>
      </c>
      <c r="B605" s="47">
        <v>2015</v>
      </c>
      <c r="C605" s="47" t="s">
        <v>403</v>
      </c>
      <c r="D605" s="47" t="s">
        <v>20</v>
      </c>
      <c r="E605" s="48">
        <v>8846022000000</v>
      </c>
      <c r="F605" s="48">
        <v>654.12</v>
      </c>
      <c r="G605" s="48">
        <v>468428065</v>
      </c>
      <c r="H605" s="48">
        <f t="shared" si="22"/>
        <v>13523546138.323244</v>
      </c>
      <c r="I605" s="48">
        <f t="shared" si="23"/>
        <v>28.870059564691633</v>
      </c>
    </row>
    <row r="606" spans="1:9" x14ac:dyDescent="0.3">
      <c r="A606" s="47" t="s">
        <v>302</v>
      </c>
      <c r="B606" s="47">
        <v>2013</v>
      </c>
      <c r="C606" s="47" t="s">
        <v>396</v>
      </c>
      <c r="D606" s="47" t="s">
        <v>419</v>
      </c>
      <c r="E606" s="48">
        <v>70800000000000</v>
      </c>
      <c r="F606" s="48">
        <v>6.2</v>
      </c>
      <c r="G606" s="48">
        <v>18110000000</v>
      </c>
      <c r="H606" s="48">
        <f t="shared" si="22"/>
        <v>11419354838709.678</v>
      </c>
      <c r="I606" s="48">
        <f t="shared" si="23"/>
        <v>630.55520920539357</v>
      </c>
    </row>
    <row r="607" spans="1:9" x14ac:dyDescent="0.3">
      <c r="A607" s="47" t="s">
        <v>302</v>
      </c>
      <c r="B607" s="47">
        <v>2014</v>
      </c>
      <c r="C607" s="47" t="s">
        <v>396</v>
      </c>
      <c r="D607" s="47" t="s">
        <v>419</v>
      </c>
      <c r="E607" s="48">
        <v>74410000000000</v>
      </c>
      <c r="F607" s="48">
        <v>6.14</v>
      </c>
      <c r="G607" s="48">
        <v>19910000000</v>
      </c>
      <c r="H607" s="48">
        <f t="shared" si="22"/>
        <v>12118892508143.322</v>
      </c>
      <c r="I607" s="48">
        <f t="shared" si="23"/>
        <v>608.68370206646523</v>
      </c>
    </row>
    <row r="608" spans="1:9" x14ac:dyDescent="0.3">
      <c r="A608" s="47" t="s">
        <v>302</v>
      </c>
      <c r="B608" s="47">
        <v>2015</v>
      </c>
      <c r="C608" s="47" t="s">
        <v>396</v>
      </c>
      <c r="D608" s="47" t="s">
        <v>419</v>
      </c>
      <c r="E608" s="48">
        <v>24010000000000</v>
      </c>
      <c r="F608" s="48">
        <v>6.23</v>
      </c>
      <c r="G608" s="48">
        <v>18421000000</v>
      </c>
      <c r="H608" s="48">
        <f t="shared" si="22"/>
        <v>3853932584269.6626</v>
      </c>
      <c r="I608" s="48">
        <f t="shared" si="23"/>
        <v>209.21408090058426</v>
      </c>
    </row>
    <row r="609" spans="1:9" x14ac:dyDescent="0.3">
      <c r="A609" s="47" t="s">
        <v>302</v>
      </c>
      <c r="B609" s="47">
        <v>2013</v>
      </c>
      <c r="C609" s="47" t="s">
        <v>397</v>
      </c>
      <c r="D609" s="47" t="s">
        <v>419</v>
      </c>
      <c r="E609" s="48">
        <v>259560000000000</v>
      </c>
      <c r="F609" s="48">
        <v>6.2</v>
      </c>
      <c r="G609" s="48">
        <v>667000000</v>
      </c>
      <c r="H609" s="48">
        <f t="shared" si="22"/>
        <v>41864516129032.258</v>
      </c>
      <c r="I609" s="48">
        <f t="shared" si="23"/>
        <v>62765.391497799486</v>
      </c>
    </row>
    <row r="610" spans="1:9" x14ac:dyDescent="0.3">
      <c r="A610" s="47" t="s">
        <v>302</v>
      </c>
      <c r="B610" s="47">
        <v>2014</v>
      </c>
      <c r="C610" s="47" t="s">
        <v>397</v>
      </c>
      <c r="D610" s="47" t="s">
        <v>419</v>
      </c>
      <c r="E610" s="48">
        <v>242570000000000</v>
      </c>
      <c r="F610" s="48">
        <v>6.14</v>
      </c>
      <c r="G610" s="48">
        <v>552000000</v>
      </c>
      <c r="H610" s="48">
        <f t="shared" si="22"/>
        <v>39506514657980.461</v>
      </c>
      <c r="I610" s="48">
        <f t="shared" si="23"/>
        <v>71569.772931124025</v>
      </c>
    </row>
    <row r="611" spans="1:9" x14ac:dyDescent="0.3">
      <c r="A611" s="47" t="s">
        <v>302</v>
      </c>
      <c r="B611" s="47">
        <v>2015</v>
      </c>
      <c r="C611" s="47" t="s">
        <v>397</v>
      </c>
      <c r="D611" s="47" t="s">
        <v>419</v>
      </c>
      <c r="E611" s="48">
        <v>211530000000000</v>
      </c>
      <c r="F611" s="48">
        <v>6.23</v>
      </c>
      <c r="G611" s="48">
        <v>391250000</v>
      </c>
      <c r="H611" s="48">
        <f t="shared" si="22"/>
        <v>33953451043338.68</v>
      </c>
      <c r="I611" s="48">
        <f t="shared" si="23"/>
        <v>86781.983497351262</v>
      </c>
    </row>
    <row r="612" spans="1:9" x14ac:dyDescent="0.3">
      <c r="A612" s="47" t="s">
        <v>302</v>
      </c>
      <c r="B612" s="47">
        <v>2015</v>
      </c>
      <c r="C612" s="47" t="s">
        <v>399</v>
      </c>
      <c r="D612" s="47" t="s">
        <v>419</v>
      </c>
      <c r="E612" s="48">
        <v>2409940000000000</v>
      </c>
      <c r="F612" s="48">
        <v>6.23</v>
      </c>
      <c r="G612" s="48">
        <v>6343000000</v>
      </c>
      <c r="H612" s="48">
        <f t="shared" si="22"/>
        <v>386828250401284.06</v>
      </c>
      <c r="I612" s="48">
        <f t="shared" si="23"/>
        <v>60985.0623366363</v>
      </c>
    </row>
    <row r="613" spans="1:9" x14ac:dyDescent="0.3">
      <c r="A613" s="47" t="s">
        <v>303</v>
      </c>
      <c r="B613" s="47">
        <v>2010</v>
      </c>
      <c r="C613" s="47" t="s">
        <v>396</v>
      </c>
      <c r="D613" s="47" t="s">
        <v>21</v>
      </c>
      <c r="E613" s="48">
        <v>119842484944000</v>
      </c>
      <c r="F613" s="48">
        <v>1898.57</v>
      </c>
      <c r="G613" s="48">
        <v>436577000</v>
      </c>
      <c r="H613" s="48">
        <f t="shared" si="22"/>
        <v>63122500062.678757</v>
      </c>
      <c r="I613" s="48">
        <f t="shared" si="23"/>
        <v>144.58503325342096</v>
      </c>
    </row>
    <row r="614" spans="1:9" x14ac:dyDescent="0.3">
      <c r="A614" s="47" t="s">
        <v>303</v>
      </c>
      <c r="B614" s="47">
        <v>2011</v>
      </c>
      <c r="C614" s="47" t="s">
        <v>396</v>
      </c>
      <c r="D614" s="47" t="s">
        <v>21</v>
      </c>
      <c r="E614" s="48">
        <v>137166593893000</v>
      </c>
      <c r="F614" s="48">
        <v>1848.14</v>
      </c>
      <c r="G614" s="48">
        <v>463280000</v>
      </c>
      <c r="H614" s="48">
        <f t="shared" si="22"/>
        <v>74218724714.036804</v>
      </c>
      <c r="I614" s="48">
        <f t="shared" si="23"/>
        <v>160.20273854696254</v>
      </c>
    </row>
    <row r="615" spans="1:9" x14ac:dyDescent="0.3">
      <c r="A615" s="47" t="s">
        <v>303</v>
      </c>
      <c r="B615" s="47">
        <v>2012</v>
      </c>
      <c r="C615" s="47" t="s">
        <v>396</v>
      </c>
      <c r="D615" s="47" t="s">
        <v>21</v>
      </c>
      <c r="E615" s="48">
        <v>143083671534000</v>
      </c>
      <c r="F615" s="48">
        <v>1796.9</v>
      </c>
      <c r="G615" s="48">
        <v>522783000</v>
      </c>
      <c r="H615" s="48">
        <f t="shared" si="22"/>
        <v>79628065854.527237</v>
      </c>
      <c r="I615" s="48">
        <f t="shared" si="23"/>
        <v>152.31571388994524</v>
      </c>
    </row>
    <row r="616" spans="1:9" x14ac:dyDescent="0.3">
      <c r="A616" s="47" t="s">
        <v>303</v>
      </c>
      <c r="B616" s="47">
        <v>2013</v>
      </c>
      <c r="C616" s="47" t="s">
        <v>396</v>
      </c>
      <c r="D616" s="47" t="s">
        <v>21</v>
      </c>
      <c r="E616" s="48">
        <v>152143507903000</v>
      </c>
      <c r="F616" s="48">
        <v>1868.79</v>
      </c>
      <c r="G616" s="48">
        <v>547889000</v>
      </c>
      <c r="H616" s="48">
        <f t="shared" si="22"/>
        <v>81412843552.780136</v>
      </c>
      <c r="I616" s="48">
        <f t="shared" si="23"/>
        <v>148.59368148070163</v>
      </c>
    </row>
    <row r="617" spans="1:9" x14ac:dyDescent="0.3">
      <c r="A617" s="47" t="s">
        <v>303</v>
      </c>
      <c r="B617" s="47">
        <v>2014</v>
      </c>
      <c r="C617" s="47" t="s">
        <v>396</v>
      </c>
      <c r="D617" s="47" t="s">
        <v>21</v>
      </c>
      <c r="E617" s="48">
        <v>176225122435000</v>
      </c>
      <c r="F617" s="48">
        <v>2001.78</v>
      </c>
      <c r="G617" s="48">
        <v>596085000</v>
      </c>
      <c r="H617" s="48">
        <f t="shared" si="22"/>
        <v>88034210769.91478</v>
      </c>
      <c r="I617" s="48">
        <f t="shared" si="23"/>
        <v>147.68734453964584</v>
      </c>
    </row>
    <row r="618" spans="1:9" x14ac:dyDescent="0.3">
      <c r="A618" s="47" t="s">
        <v>303</v>
      </c>
      <c r="B618" s="47">
        <v>2015</v>
      </c>
      <c r="C618" s="47" t="s">
        <v>396</v>
      </c>
      <c r="D618" s="47" t="s">
        <v>21</v>
      </c>
      <c r="E618" s="48">
        <v>171649682951000</v>
      </c>
      <c r="F618" s="48">
        <v>2741.88</v>
      </c>
      <c r="G618" s="48">
        <v>596649000</v>
      </c>
      <c r="H618" s="48">
        <f t="shared" si="22"/>
        <v>62602915864.662201</v>
      </c>
      <c r="I618" s="48">
        <f t="shared" si="23"/>
        <v>104.92419473536737</v>
      </c>
    </row>
    <row r="619" spans="1:9" x14ac:dyDescent="0.3">
      <c r="A619" s="47" t="s">
        <v>303</v>
      </c>
      <c r="B619" s="47">
        <v>2010</v>
      </c>
      <c r="C619" s="47" t="s">
        <v>397</v>
      </c>
      <c r="D619" s="47" t="s">
        <v>21</v>
      </c>
      <c r="E619" s="48">
        <v>389768000000000</v>
      </c>
      <c r="F619" s="48">
        <v>1898.57</v>
      </c>
      <c r="G619" s="48">
        <v>50336000</v>
      </c>
      <c r="H619" s="48">
        <f t="shared" si="22"/>
        <v>205295564556.48199</v>
      </c>
      <c r="I619" s="48">
        <f t="shared" si="23"/>
        <v>4078.5037459568102</v>
      </c>
    </row>
    <row r="620" spans="1:9" x14ac:dyDescent="0.3">
      <c r="A620" s="47" t="s">
        <v>303</v>
      </c>
      <c r="B620" s="47">
        <v>2011</v>
      </c>
      <c r="C620" s="47" t="s">
        <v>397</v>
      </c>
      <c r="D620" s="47" t="s">
        <v>21</v>
      </c>
      <c r="E620" s="48">
        <v>360922000000000</v>
      </c>
      <c r="F620" s="48">
        <v>1848.14</v>
      </c>
      <c r="G620" s="48">
        <v>49014000</v>
      </c>
      <c r="H620" s="48">
        <f t="shared" si="22"/>
        <v>195289317908.81641</v>
      </c>
      <c r="I620" s="48">
        <f t="shared" si="23"/>
        <v>3984.3578958831436</v>
      </c>
    </row>
    <row r="621" spans="1:9" x14ac:dyDescent="0.3">
      <c r="A621" s="47" t="s">
        <v>303</v>
      </c>
      <c r="B621" s="47">
        <v>2012</v>
      </c>
      <c r="C621" s="47" t="s">
        <v>397</v>
      </c>
      <c r="D621" s="47" t="s">
        <v>21</v>
      </c>
      <c r="E621" s="48">
        <v>326056000000000</v>
      </c>
      <c r="F621" s="48">
        <v>1796.9</v>
      </c>
      <c r="G621" s="48">
        <v>42852000</v>
      </c>
      <c r="H621" s="48">
        <f t="shared" si="22"/>
        <v>181454727586.3988</v>
      </c>
      <c r="I621" s="48">
        <f t="shared" si="23"/>
        <v>4234.4517778959862</v>
      </c>
    </row>
    <row r="622" spans="1:9" x14ac:dyDescent="0.3">
      <c r="A622" s="47" t="s">
        <v>303</v>
      </c>
      <c r="B622" s="47">
        <v>2013</v>
      </c>
      <c r="C622" s="47" t="s">
        <v>397</v>
      </c>
      <c r="D622" s="47" t="s">
        <v>21</v>
      </c>
      <c r="E622" s="48">
        <v>299225000000000</v>
      </c>
      <c r="F622" s="48">
        <v>1868.79</v>
      </c>
      <c r="G622" s="48">
        <v>38060000</v>
      </c>
      <c r="H622" s="48">
        <f t="shared" si="22"/>
        <v>160116974084.83563</v>
      </c>
      <c r="I622" s="48">
        <f t="shared" si="23"/>
        <v>4206.9620095858027</v>
      </c>
    </row>
    <row r="623" spans="1:9" x14ac:dyDescent="0.3">
      <c r="A623" s="47" t="s">
        <v>303</v>
      </c>
      <c r="B623" s="47">
        <v>2014</v>
      </c>
      <c r="C623" s="47" t="s">
        <v>397</v>
      </c>
      <c r="D623" s="47" t="s">
        <v>21</v>
      </c>
      <c r="E623" s="48">
        <v>293048000000000</v>
      </c>
      <c r="F623" s="48">
        <v>2001.78</v>
      </c>
      <c r="G623" s="48">
        <v>37599000</v>
      </c>
      <c r="H623" s="48">
        <f t="shared" si="22"/>
        <v>146393709598.45737</v>
      </c>
      <c r="I623" s="48">
        <f t="shared" si="23"/>
        <v>3893.5532753120392</v>
      </c>
    </row>
    <row r="624" spans="1:9" x14ac:dyDescent="0.3">
      <c r="A624" s="47" t="s">
        <v>303</v>
      </c>
      <c r="B624" s="47">
        <v>2015</v>
      </c>
      <c r="C624" s="47" t="s">
        <v>397</v>
      </c>
      <c r="D624" s="47" t="s">
        <v>21</v>
      </c>
      <c r="E624" s="48">
        <v>285431000000000</v>
      </c>
      <c r="F624" s="48">
        <v>2741.88</v>
      </c>
      <c r="G624" s="48">
        <v>32992000</v>
      </c>
      <c r="H624" s="48">
        <f t="shared" si="22"/>
        <v>104100471209.53506</v>
      </c>
      <c r="I624" s="48">
        <f t="shared" si="23"/>
        <v>3155.3246608127747</v>
      </c>
    </row>
    <row r="625" spans="1:9" x14ac:dyDescent="0.3">
      <c r="A625" s="47" t="s">
        <v>303</v>
      </c>
      <c r="B625" s="47">
        <v>2010</v>
      </c>
      <c r="C625" s="47" t="s">
        <v>398</v>
      </c>
      <c r="D625" s="47" t="s">
        <v>21</v>
      </c>
      <c r="E625" s="48">
        <v>21102773419000</v>
      </c>
      <c r="F625" s="48">
        <v>1898.57</v>
      </c>
      <c r="G625" s="48">
        <v>110302000</v>
      </c>
      <c r="H625" s="48">
        <f t="shared" si="22"/>
        <v>11115088418.651934</v>
      </c>
      <c r="I625" s="48">
        <f t="shared" si="23"/>
        <v>100.76959999503121</v>
      </c>
    </row>
    <row r="626" spans="1:9" x14ac:dyDescent="0.3">
      <c r="A626" s="47" t="s">
        <v>303</v>
      </c>
      <c r="B626" s="47">
        <v>2011</v>
      </c>
      <c r="C626" s="47" t="s">
        <v>398</v>
      </c>
      <c r="D626" s="47" t="s">
        <v>21</v>
      </c>
      <c r="E626" s="48">
        <v>25047353127000</v>
      </c>
      <c r="F626" s="48">
        <v>1848.14</v>
      </c>
      <c r="G626" s="48">
        <v>131460000</v>
      </c>
      <c r="H626" s="48">
        <f t="shared" si="22"/>
        <v>13552735792.201889</v>
      </c>
      <c r="I626" s="48">
        <f t="shared" si="23"/>
        <v>103.0939889867784</v>
      </c>
    </row>
    <row r="627" spans="1:9" x14ac:dyDescent="0.3">
      <c r="A627" s="47" t="s">
        <v>303</v>
      </c>
      <c r="B627" s="47">
        <v>2012</v>
      </c>
      <c r="C627" s="47" t="s">
        <v>398</v>
      </c>
      <c r="D627" s="47" t="s">
        <v>21</v>
      </c>
      <c r="E627" s="48">
        <v>29515434814000</v>
      </c>
      <c r="F627" s="48">
        <v>1796.9</v>
      </c>
      <c r="G627" s="48">
        <v>180714000</v>
      </c>
      <c r="H627" s="48">
        <f t="shared" si="22"/>
        <v>16425752581.668428</v>
      </c>
      <c r="I627" s="48">
        <f t="shared" si="23"/>
        <v>90.893636252135579</v>
      </c>
    </row>
    <row r="628" spans="1:9" x14ac:dyDescent="0.3">
      <c r="A628" s="47" t="s">
        <v>303</v>
      </c>
      <c r="B628" s="47">
        <v>2013</v>
      </c>
      <c r="C628" s="47" t="s">
        <v>398</v>
      </c>
      <c r="D628" s="47" t="s">
        <v>21</v>
      </c>
      <c r="E628" s="48">
        <v>33195233069000</v>
      </c>
      <c r="F628" s="48">
        <v>1868.79</v>
      </c>
      <c r="G628" s="48">
        <v>169062000</v>
      </c>
      <c r="H628" s="48">
        <f t="shared" si="22"/>
        <v>17762955211.125916</v>
      </c>
      <c r="I628" s="48">
        <f t="shared" si="23"/>
        <v>105.06769830669172</v>
      </c>
    </row>
    <row r="629" spans="1:9" x14ac:dyDescent="0.3">
      <c r="A629" s="47" t="s">
        <v>303</v>
      </c>
      <c r="B629" s="47">
        <v>2014</v>
      </c>
      <c r="C629" s="47" t="s">
        <v>398</v>
      </c>
      <c r="D629" s="47" t="s">
        <v>21</v>
      </c>
      <c r="E629" s="48">
        <v>37250660219000</v>
      </c>
      <c r="F629" s="48">
        <v>2001.78</v>
      </c>
      <c r="G629" s="48">
        <v>180714000</v>
      </c>
      <c r="H629" s="48">
        <f t="shared" si="22"/>
        <v>18608768305.70792</v>
      </c>
      <c r="I629" s="48">
        <f t="shared" si="23"/>
        <v>102.97358425859602</v>
      </c>
    </row>
    <row r="630" spans="1:9" x14ac:dyDescent="0.3">
      <c r="A630" s="47" t="s">
        <v>303</v>
      </c>
      <c r="B630" s="47">
        <v>2015</v>
      </c>
      <c r="C630" s="47" t="s">
        <v>398</v>
      </c>
      <c r="D630" s="47" t="s">
        <v>21</v>
      </c>
      <c r="E630" s="48">
        <v>52190543053000</v>
      </c>
      <c r="F630" s="48">
        <v>2741.88</v>
      </c>
      <c r="G630" s="48">
        <v>192625000</v>
      </c>
      <c r="H630" s="48">
        <f t="shared" si="22"/>
        <v>19034583225.013493</v>
      </c>
      <c r="I630" s="48">
        <f t="shared" si="23"/>
        <v>98.816785074696909</v>
      </c>
    </row>
    <row r="631" spans="1:9" x14ac:dyDescent="0.3">
      <c r="A631" s="47" t="s">
        <v>303</v>
      </c>
      <c r="B631" s="47">
        <v>2010</v>
      </c>
      <c r="C631" s="47" t="s">
        <v>399</v>
      </c>
      <c r="D631" s="47" t="s">
        <v>21</v>
      </c>
      <c r="E631" s="48">
        <v>492897921000000</v>
      </c>
      <c r="F631" s="48">
        <v>1898.57</v>
      </c>
      <c r="G631" s="48">
        <v>104294000</v>
      </c>
      <c r="H631" s="48">
        <f t="shared" si="22"/>
        <v>259615353134.20102</v>
      </c>
      <c r="I631" s="48">
        <f t="shared" si="23"/>
        <v>2489.2645131474583</v>
      </c>
    </row>
    <row r="632" spans="1:9" x14ac:dyDescent="0.3">
      <c r="A632" s="47" t="s">
        <v>303</v>
      </c>
      <c r="B632" s="47">
        <v>2011</v>
      </c>
      <c r="C632" s="47" t="s">
        <v>399</v>
      </c>
      <c r="D632" s="47" t="s">
        <v>21</v>
      </c>
      <c r="E632" s="48">
        <v>542271513000000</v>
      </c>
      <c r="F632" s="48">
        <v>1848.14</v>
      </c>
      <c r="G632" s="48">
        <v>116623000</v>
      </c>
      <c r="H632" s="48">
        <f t="shared" si="22"/>
        <v>293414737519.88483</v>
      </c>
      <c r="I632" s="48">
        <f t="shared" si="23"/>
        <v>2515.9251392940055</v>
      </c>
    </row>
    <row r="633" spans="1:9" x14ac:dyDescent="0.3">
      <c r="A633" s="47" t="s">
        <v>303</v>
      </c>
      <c r="B633" s="47">
        <v>2012</v>
      </c>
      <c r="C633" s="47" t="s">
        <v>399</v>
      </c>
      <c r="D633" s="47" t="s">
        <v>21</v>
      </c>
      <c r="E633" s="48">
        <v>603749010000000</v>
      </c>
      <c r="F633" s="48">
        <v>1796.9</v>
      </c>
      <c r="G633" s="48">
        <v>121624000</v>
      </c>
      <c r="H633" s="48">
        <f t="shared" si="22"/>
        <v>335994774333.57446</v>
      </c>
      <c r="I633" s="48">
        <f t="shared" si="23"/>
        <v>2762.5696764912718</v>
      </c>
    </row>
    <row r="634" spans="1:9" x14ac:dyDescent="0.3">
      <c r="A634" s="47" t="s">
        <v>303</v>
      </c>
      <c r="B634" s="47">
        <v>2013</v>
      </c>
      <c r="C634" s="47" t="s">
        <v>399</v>
      </c>
      <c r="D634" s="47" t="s">
        <v>21</v>
      </c>
      <c r="E634" s="48">
        <v>692444000000000</v>
      </c>
      <c r="F634" s="48">
        <v>1868.79</v>
      </c>
      <c r="G634" s="48">
        <v>130884000</v>
      </c>
      <c r="H634" s="48">
        <f t="shared" ref="H634:H697" si="24">E634/F634</f>
        <v>370530664226.58514</v>
      </c>
      <c r="I634" s="48">
        <f t="shared" ref="I634:I697" si="25">H634/G634</f>
        <v>2830.9851794458082</v>
      </c>
    </row>
    <row r="635" spans="1:9" x14ac:dyDescent="0.3">
      <c r="A635" s="47" t="s">
        <v>303</v>
      </c>
      <c r="B635" s="47">
        <v>2014</v>
      </c>
      <c r="C635" s="47" t="s">
        <v>399</v>
      </c>
      <c r="D635" s="47" t="s">
        <v>21</v>
      </c>
      <c r="E635" s="48">
        <v>780101000000000</v>
      </c>
      <c r="F635" s="48">
        <v>2001.78</v>
      </c>
      <c r="G635" s="48">
        <v>141213000</v>
      </c>
      <c r="H635" s="48">
        <f t="shared" si="24"/>
        <v>389703663739.27203</v>
      </c>
      <c r="I635" s="48">
        <f t="shared" si="25"/>
        <v>2759.6868825056617</v>
      </c>
    </row>
    <row r="636" spans="1:9" x14ac:dyDescent="0.3">
      <c r="A636" s="47" t="s">
        <v>303</v>
      </c>
      <c r="B636" s="47">
        <v>2015</v>
      </c>
      <c r="C636" s="47" t="s">
        <v>399</v>
      </c>
      <c r="D636" s="47" t="s">
        <v>21</v>
      </c>
      <c r="E636" s="48">
        <v>868427000000000</v>
      </c>
      <c r="F636" s="48">
        <v>2741.88</v>
      </c>
      <c r="G636" s="48">
        <v>152112000</v>
      </c>
      <c r="H636" s="48">
        <f t="shared" si="24"/>
        <v>316726844354.96814</v>
      </c>
      <c r="I636" s="48">
        <f t="shared" si="25"/>
        <v>2082.1949902372471</v>
      </c>
    </row>
    <row r="637" spans="1:9" x14ac:dyDescent="0.3">
      <c r="A637" s="47" t="s">
        <v>303</v>
      </c>
      <c r="B637" s="47">
        <v>2010</v>
      </c>
      <c r="C637" s="47" t="s">
        <v>403</v>
      </c>
      <c r="D637" s="47" t="s">
        <v>21</v>
      </c>
      <c r="E637" s="48">
        <v>12432868969000</v>
      </c>
      <c r="F637" s="48">
        <v>1898.57</v>
      </c>
      <c r="G637" s="48">
        <v>118138000</v>
      </c>
      <c r="H637" s="48">
        <f t="shared" si="24"/>
        <v>6548543887.7681627</v>
      </c>
      <c r="I637" s="48">
        <f t="shared" si="25"/>
        <v>55.431308196923624</v>
      </c>
    </row>
    <row r="638" spans="1:9" x14ac:dyDescent="0.3">
      <c r="A638" s="47" t="s">
        <v>303</v>
      </c>
      <c r="B638" s="47">
        <v>2011</v>
      </c>
      <c r="C638" s="47" t="s">
        <v>403</v>
      </c>
      <c r="D638" s="47" t="s">
        <v>21</v>
      </c>
      <c r="E638" s="48">
        <v>15216625028000</v>
      </c>
      <c r="F638" s="48">
        <v>1848.14</v>
      </c>
      <c r="G638" s="48">
        <v>136833000</v>
      </c>
      <c r="H638" s="48">
        <f t="shared" si="24"/>
        <v>8233480703.842782</v>
      </c>
      <c r="I638" s="48">
        <f t="shared" si="25"/>
        <v>60.171747340501064</v>
      </c>
    </row>
    <row r="639" spans="1:9" x14ac:dyDescent="0.3">
      <c r="A639" s="47" t="s">
        <v>303</v>
      </c>
      <c r="B639" s="47">
        <v>2012</v>
      </c>
      <c r="C639" s="47" t="s">
        <v>403</v>
      </c>
      <c r="D639" s="47" t="s">
        <v>21</v>
      </c>
      <c r="E639" s="48">
        <v>18305112165000</v>
      </c>
      <c r="F639" s="48">
        <v>1796.9</v>
      </c>
      <c r="G639" s="48">
        <v>159904000</v>
      </c>
      <c r="H639" s="48">
        <f t="shared" si="24"/>
        <v>10187051124.158272</v>
      </c>
      <c r="I639" s="48">
        <f t="shared" si="25"/>
        <v>63.707293902330598</v>
      </c>
    </row>
    <row r="640" spans="1:9" x14ac:dyDescent="0.3">
      <c r="A640" s="47" t="s">
        <v>303</v>
      </c>
      <c r="B640" s="47">
        <v>2013</v>
      </c>
      <c r="C640" s="47" t="s">
        <v>403</v>
      </c>
      <c r="D640" s="47" t="s">
        <v>21</v>
      </c>
      <c r="E640" s="48">
        <v>21544889584000</v>
      </c>
      <c r="F640" s="48">
        <v>1868.79</v>
      </c>
      <c r="G640" s="48">
        <v>186413000</v>
      </c>
      <c r="H640" s="48">
        <f t="shared" si="24"/>
        <v>11528791134.370369</v>
      </c>
      <c r="I640" s="48">
        <f t="shared" si="25"/>
        <v>61.845424591473602</v>
      </c>
    </row>
    <row r="641" spans="1:9" x14ac:dyDescent="0.3">
      <c r="A641" s="47" t="s">
        <v>303</v>
      </c>
      <c r="B641" s="47">
        <v>2014</v>
      </c>
      <c r="C641" s="47" t="s">
        <v>403</v>
      </c>
      <c r="D641" s="47" t="s">
        <v>21</v>
      </c>
      <c r="E641" s="48">
        <v>25893114789000</v>
      </c>
      <c r="F641" s="48">
        <v>2001.78</v>
      </c>
      <c r="G641" s="48">
        <v>215892000</v>
      </c>
      <c r="H641" s="48">
        <f t="shared" si="24"/>
        <v>12935045204.268202</v>
      </c>
      <c r="I641" s="48">
        <f t="shared" si="25"/>
        <v>59.91442575115429</v>
      </c>
    </row>
    <row r="642" spans="1:9" x14ac:dyDescent="0.3">
      <c r="A642" s="47" t="s">
        <v>303</v>
      </c>
      <c r="B642" s="47">
        <v>2015</v>
      </c>
      <c r="C642" s="47" t="s">
        <v>403</v>
      </c>
      <c r="D642" s="47" t="s">
        <v>21</v>
      </c>
      <c r="E642" s="48">
        <v>29039851093000</v>
      </c>
      <c r="F642" s="48">
        <v>2741.88</v>
      </c>
      <c r="G642" s="48">
        <v>230928000</v>
      </c>
      <c r="H642" s="48">
        <f t="shared" si="24"/>
        <v>10591218832.698732</v>
      </c>
      <c r="I642" s="48">
        <f t="shared" si="25"/>
        <v>45.863727363934785</v>
      </c>
    </row>
    <row r="643" spans="1:9" x14ac:dyDescent="0.3">
      <c r="A643" s="47" t="s">
        <v>303</v>
      </c>
      <c r="B643" s="47">
        <v>2010</v>
      </c>
      <c r="C643" s="47" t="s">
        <v>404</v>
      </c>
      <c r="D643" s="47" t="s">
        <v>21</v>
      </c>
      <c r="E643" s="48">
        <v>2630000000000</v>
      </c>
      <c r="F643" s="48">
        <v>1898.57</v>
      </c>
      <c r="G643" s="48">
        <v>3197000</v>
      </c>
      <c r="H643" s="48">
        <f t="shared" si="24"/>
        <v>1385253111.5523789</v>
      </c>
      <c r="I643" s="48">
        <f t="shared" si="25"/>
        <v>433.29781406080042</v>
      </c>
    </row>
    <row r="644" spans="1:9" x14ac:dyDescent="0.3">
      <c r="A644" s="47" t="s">
        <v>303</v>
      </c>
      <c r="B644" s="47">
        <v>2011</v>
      </c>
      <c r="C644" s="47" t="s">
        <v>404</v>
      </c>
      <c r="D644" s="47" t="s">
        <v>21</v>
      </c>
      <c r="E644" s="48">
        <v>1621000000000</v>
      </c>
      <c r="F644" s="48">
        <v>1848.14</v>
      </c>
      <c r="G644" s="48">
        <v>5415000</v>
      </c>
      <c r="H644" s="48">
        <f t="shared" si="24"/>
        <v>877098055.34212768</v>
      </c>
      <c r="I644" s="48">
        <f t="shared" si="25"/>
        <v>161.97563348885092</v>
      </c>
    </row>
    <row r="645" spans="1:9" x14ac:dyDescent="0.3">
      <c r="A645" s="47" t="s">
        <v>303</v>
      </c>
      <c r="B645" s="47">
        <v>2012</v>
      </c>
      <c r="C645" s="47" t="s">
        <v>404</v>
      </c>
      <c r="D645" s="47" t="s">
        <v>21</v>
      </c>
      <c r="E645" s="48">
        <v>1378000000000</v>
      </c>
      <c r="F645" s="48">
        <v>1796.9</v>
      </c>
      <c r="G645" s="48">
        <v>3868000</v>
      </c>
      <c r="H645" s="48">
        <f t="shared" si="24"/>
        <v>766876286.93861651</v>
      </c>
      <c r="I645" s="48">
        <f t="shared" si="25"/>
        <v>198.2617081020208</v>
      </c>
    </row>
    <row r="646" spans="1:9" x14ac:dyDescent="0.3">
      <c r="A646" s="47" t="s">
        <v>303</v>
      </c>
      <c r="B646" s="47">
        <v>2013</v>
      </c>
      <c r="C646" s="47" t="s">
        <v>404</v>
      </c>
      <c r="D646" s="47" t="s">
        <v>21</v>
      </c>
      <c r="E646" s="48">
        <v>1779000000000</v>
      </c>
      <c r="F646" s="48">
        <v>1868.79</v>
      </c>
      <c r="G646" s="48">
        <v>4890000</v>
      </c>
      <c r="H646" s="48">
        <f t="shared" si="24"/>
        <v>951952867.89847982</v>
      </c>
      <c r="I646" s="48">
        <f t="shared" si="25"/>
        <v>194.67338811829853</v>
      </c>
    </row>
    <row r="647" spans="1:9" x14ac:dyDescent="0.3">
      <c r="A647" s="47" t="s">
        <v>303</v>
      </c>
      <c r="B647" s="47">
        <v>2014</v>
      </c>
      <c r="C647" s="47" t="s">
        <v>404</v>
      </c>
      <c r="D647" s="47" t="s">
        <v>21</v>
      </c>
      <c r="E647" s="48">
        <v>2316000000000</v>
      </c>
      <c r="F647" s="48">
        <v>2001.78</v>
      </c>
      <c r="G647" s="48">
        <v>6171000</v>
      </c>
      <c r="H647" s="48">
        <f t="shared" si="24"/>
        <v>1156970296.4361718</v>
      </c>
      <c r="I647" s="48">
        <f t="shared" si="25"/>
        <v>187.48505857011372</v>
      </c>
    </row>
    <row r="648" spans="1:9" x14ac:dyDescent="0.3">
      <c r="A648" s="47" t="s">
        <v>303</v>
      </c>
      <c r="B648" s="47">
        <v>2015</v>
      </c>
      <c r="C648" s="47" t="s">
        <v>404</v>
      </c>
      <c r="D648" s="47" t="s">
        <v>21</v>
      </c>
      <c r="E648" s="48">
        <v>2610000000000</v>
      </c>
      <c r="F648" s="48">
        <v>2741.88</v>
      </c>
      <c r="G648" s="48">
        <v>6632000</v>
      </c>
      <c r="H648" s="48">
        <f t="shared" si="24"/>
        <v>951901614.95032597</v>
      </c>
      <c r="I648" s="48">
        <f t="shared" si="25"/>
        <v>143.53160659685253</v>
      </c>
    </row>
    <row r="649" spans="1:9" x14ac:dyDescent="0.3">
      <c r="A649" s="47" t="s">
        <v>303</v>
      </c>
      <c r="B649" s="47">
        <v>2011</v>
      </c>
      <c r="C649" s="47" t="s">
        <v>406</v>
      </c>
      <c r="D649" s="47" t="s">
        <v>21</v>
      </c>
      <c r="E649" s="48">
        <v>1409309754000000</v>
      </c>
      <c r="F649" s="48">
        <v>1848.14</v>
      </c>
      <c r="G649" s="48">
        <v>866682614</v>
      </c>
      <c r="H649" s="48">
        <f t="shared" si="24"/>
        <v>762555733872.97498</v>
      </c>
      <c r="I649" s="48">
        <f t="shared" si="25"/>
        <v>879.85581059893627</v>
      </c>
    </row>
    <row r="650" spans="1:9" x14ac:dyDescent="0.3">
      <c r="A650" s="47" t="s">
        <v>303</v>
      </c>
      <c r="B650" s="47">
        <v>2012</v>
      </c>
      <c r="C650" s="47" t="s">
        <v>406</v>
      </c>
      <c r="D650" s="47" t="s">
        <v>21</v>
      </c>
      <c r="E650" s="48">
        <v>1510718861000000</v>
      </c>
      <c r="F650" s="48">
        <v>1796.9</v>
      </c>
      <c r="G650" s="48">
        <v>1006780146</v>
      </c>
      <c r="H650" s="48">
        <f t="shared" si="24"/>
        <v>840736190661.69507</v>
      </c>
      <c r="I650" s="48">
        <f t="shared" si="25"/>
        <v>835.07426522264279</v>
      </c>
    </row>
    <row r="651" spans="1:9" x14ac:dyDescent="0.3">
      <c r="A651" s="47" t="s">
        <v>303</v>
      </c>
      <c r="B651" s="47">
        <v>2013</v>
      </c>
      <c r="C651" s="47" t="s">
        <v>406</v>
      </c>
      <c r="D651" s="47" t="s">
        <v>21</v>
      </c>
      <c r="E651" s="48">
        <v>1900778096000000</v>
      </c>
      <c r="F651" s="48">
        <v>1868.79</v>
      </c>
      <c r="G651" s="48">
        <v>1164437275</v>
      </c>
      <c r="H651" s="48">
        <f t="shared" si="24"/>
        <v>1017117009401.8054</v>
      </c>
      <c r="I651" s="48">
        <f t="shared" si="25"/>
        <v>873.48372577802047</v>
      </c>
    </row>
    <row r="652" spans="1:9" x14ac:dyDescent="0.3">
      <c r="A652" s="47" t="s">
        <v>303</v>
      </c>
      <c r="B652" s="47">
        <v>2014</v>
      </c>
      <c r="C652" s="47" t="s">
        <v>406</v>
      </c>
      <c r="D652" s="47" t="s">
        <v>21</v>
      </c>
      <c r="E652" s="48">
        <v>1951061619000000</v>
      </c>
      <c r="F652" s="48">
        <v>2001.78</v>
      </c>
      <c r="G652" s="48">
        <v>1317434893</v>
      </c>
      <c r="H652" s="48">
        <f t="shared" si="24"/>
        <v>974663359110.39172</v>
      </c>
      <c r="I652" s="48">
        <f t="shared" si="25"/>
        <v>739.81899545026829</v>
      </c>
    </row>
    <row r="653" spans="1:9" x14ac:dyDescent="0.3">
      <c r="A653" s="47" t="s">
        <v>303</v>
      </c>
      <c r="B653" s="47">
        <v>2011</v>
      </c>
      <c r="C653" s="47" t="s">
        <v>407</v>
      </c>
      <c r="D653" s="47" t="s">
        <v>21</v>
      </c>
      <c r="E653" s="48">
        <v>1409224340000000</v>
      </c>
      <c r="F653" s="48">
        <v>1848.14</v>
      </c>
      <c r="G653" s="48">
        <v>431891786</v>
      </c>
      <c r="H653" s="48">
        <f t="shared" si="24"/>
        <v>762509517677.23218</v>
      </c>
      <c r="I653" s="48">
        <f t="shared" si="25"/>
        <v>1765.5105801832317</v>
      </c>
    </row>
    <row r="654" spans="1:9" x14ac:dyDescent="0.3">
      <c r="A654" s="47" t="s">
        <v>303</v>
      </c>
      <c r="B654" s="47">
        <v>2012</v>
      </c>
      <c r="C654" s="47" t="s">
        <v>407</v>
      </c>
      <c r="D654" s="47" t="s">
        <v>21</v>
      </c>
      <c r="E654" s="48">
        <v>1570576001000000</v>
      </c>
      <c r="F654" s="48">
        <v>1796.9</v>
      </c>
      <c r="G654" s="48">
        <v>501258369</v>
      </c>
      <c r="H654" s="48">
        <f t="shared" si="24"/>
        <v>874047526851.80029</v>
      </c>
      <c r="I654" s="48">
        <f t="shared" si="25"/>
        <v>1743.7066010399126</v>
      </c>
    </row>
    <row r="655" spans="1:9" x14ac:dyDescent="0.3">
      <c r="A655" s="47" t="s">
        <v>303</v>
      </c>
      <c r="B655" s="47">
        <v>2013</v>
      </c>
      <c r="C655" s="47" t="s">
        <v>407</v>
      </c>
      <c r="D655" s="47" t="s">
        <v>21</v>
      </c>
      <c r="E655" s="48">
        <v>1900565487000000</v>
      </c>
      <c r="F655" s="48">
        <v>1868.79</v>
      </c>
      <c r="G655" s="48">
        <v>577475003</v>
      </c>
      <c r="H655" s="48">
        <f t="shared" si="24"/>
        <v>1017003241134.6379</v>
      </c>
      <c r="I655" s="48">
        <f t="shared" si="25"/>
        <v>1761.1208032404443</v>
      </c>
    </row>
    <row r="656" spans="1:9" x14ac:dyDescent="0.3">
      <c r="A656" s="47" t="s">
        <v>303</v>
      </c>
      <c r="B656" s="47">
        <v>2014</v>
      </c>
      <c r="C656" s="47" t="s">
        <v>407</v>
      </c>
      <c r="D656" s="47" t="s">
        <v>21</v>
      </c>
      <c r="E656" s="48">
        <v>1950137784000000</v>
      </c>
      <c r="F656" s="48">
        <v>2001.78</v>
      </c>
      <c r="G656" s="48">
        <v>648803569</v>
      </c>
      <c r="H656" s="48">
        <f t="shared" si="24"/>
        <v>974201852351.40723</v>
      </c>
      <c r="I656" s="48">
        <f t="shared" si="25"/>
        <v>1501.535902234544</v>
      </c>
    </row>
    <row r="657" spans="1:9" x14ac:dyDescent="0.3">
      <c r="A657" s="47" t="s">
        <v>303</v>
      </c>
      <c r="B657" s="47">
        <v>2011</v>
      </c>
      <c r="C657" s="47" t="s">
        <v>408</v>
      </c>
      <c r="D657" s="47" t="s">
        <v>21</v>
      </c>
      <c r="E657" s="48">
        <v>1356026174000000</v>
      </c>
      <c r="F657" s="48">
        <v>1848.14</v>
      </c>
      <c r="G657" s="48">
        <v>164149887</v>
      </c>
      <c r="H657" s="48">
        <f t="shared" si="24"/>
        <v>733724811973.1189</v>
      </c>
      <c r="I657" s="48">
        <f t="shared" si="25"/>
        <v>4469.8465858408963</v>
      </c>
    </row>
    <row r="658" spans="1:9" x14ac:dyDescent="0.3">
      <c r="A658" s="47" t="s">
        <v>303</v>
      </c>
      <c r="B658" s="47">
        <v>2012</v>
      </c>
      <c r="C658" s="47" t="s">
        <v>408</v>
      </c>
      <c r="D658" s="47" t="s">
        <v>21</v>
      </c>
      <c r="E658" s="48">
        <v>1507774608000000</v>
      </c>
      <c r="F658" s="48">
        <v>1796.9</v>
      </c>
      <c r="G658" s="48">
        <v>187158059</v>
      </c>
      <c r="H658" s="48">
        <f t="shared" si="24"/>
        <v>839097672658.46729</v>
      </c>
      <c r="I658" s="48">
        <f t="shared" si="25"/>
        <v>4483.3638323769283</v>
      </c>
    </row>
    <row r="659" spans="1:9" x14ac:dyDescent="0.3">
      <c r="A659" s="47" t="s">
        <v>303</v>
      </c>
      <c r="B659" s="47">
        <v>2013</v>
      </c>
      <c r="C659" s="47" t="s">
        <v>408</v>
      </c>
      <c r="D659" s="47" t="s">
        <v>21</v>
      </c>
      <c r="E659" s="48">
        <v>1830192619000000</v>
      </c>
      <c r="F659" s="48">
        <v>1868.79</v>
      </c>
      <c r="G659" s="48">
        <v>216254038</v>
      </c>
      <c r="H659" s="48">
        <f t="shared" si="24"/>
        <v>979346325162.27075</v>
      </c>
      <c r="I659" s="48">
        <f t="shared" si="25"/>
        <v>4528.6845703305235</v>
      </c>
    </row>
    <row r="660" spans="1:9" x14ac:dyDescent="0.3">
      <c r="A660" s="47" t="s">
        <v>303</v>
      </c>
      <c r="B660" s="47">
        <v>2014</v>
      </c>
      <c r="C660" s="47" t="s">
        <v>408</v>
      </c>
      <c r="D660" s="47" t="s">
        <v>21</v>
      </c>
      <c r="E660" s="48">
        <v>1875090706000000</v>
      </c>
      <c r="F660" s="48">
        <v>2001.78</v>
      </c>
      <c r="G660" s="48">
        <v>251586810</v>
      </c>
      <c r="H660" s="48">
        <f t="shared" si="24"/>
        <v>936711679605.15137</v>
      </c>
      <c r="I660" s="48">
        <f t="shared" si="25"/>
        <v>3723.2145818978006</v>
      </c>
    </row>
    <row r="661" spans="1:9" x14ac:dyDescent="0.3">
      <c r="A661" s="47" t="s">
        <v>303</v>
      </c>
      <c r="B661" s="47">
        <v>2011</v>
      </c>
      <c r="C661" s="47" t="s">
        <v>409</v>
      </c>
      <c r="D661" s="47" t="s">
        <v>21</v>
      </c>
      <c r="E661" s="48">
        <v>53198166000000</v>
      </c>
      <c r="F661" s="48">
        <v>1848.14</v>
      </c>
      <c r="G661" s="48">
        <v>267741899</v>
      </c>
      <c r="H661" s="48">
        <f t="shared" si="24"/>
        <v>28784705704.113323</v>
      </c>
      <c r="I661" s="48">
        <f t="shared" si="25"/>
        <v>107.50915643618903</v>
      </c>
    </row>
    <row r="662" spans="1:9" x14ac:dyDescent="0.3">
      <c r="A662" s="47" t="s">
        <v>303</v>
      </c>
      <c r="B662" s="47">
        <v>2012</v>
      </c>
      <c r="C662" s="47" t="s">
        <v>409</v>
      </c>
      <c r="D662" s="47" t="s">
        <v>21</v>
      </c>
      <c r="E662" s="48">
        <v>62801393000000</v>
      </c>
      <c r="F662" s="48">
        <v>1796.9</v>
      </c>
      <c r="G662" s="48">
        <v>314100310</v>
      </c>
      <c r="H662" s="48">
        <f t="shared" si="24"/>
        <v>34949854193.332962</v>
      </c>
      <c r="I662" s="48">
        <f t="shared" si="25"/>
        <v>111.26972206214302</v>
      </c>
    </row>
    <row r="663" spans="1:9" x14ac:dyDescent="0.3">
      <c r="A663" s="47" t="s">
        <v>303</v>
      </c>
      <c r="B663" s="47">
        <v>2013</v>
      </c>
      <c r="C663" s="47" t="s">
        <v>409</v>
      </c>
      <c r="D663" s="47" t="s">
        <v>21</v>
      </c>
      <c r="E663" s="48">
        <v>70372868000000</v>
      </c>
      <c r="F663" s="48">
        <v>1868.79</v>
      </c>
      <c r="G663" s="48">
        <v>361220965</v>
      </c>
      <c r="H663" s="48">
        <f t="shared" si="24"/>
        <v>37656915972.367149</v>
      </c>
      <c r="I663" s="48">
        <f t="shared" si="25"/>
        <v>104.24897672361611</v>
      </c>
    </row>
    <row r="664" spans="1:9" x14ac:dyDescent="0.3">
      <c r="A664" s="47" t="s">
        <v>303</v>
      </c>
      <c r="B664" s="47">
        <v>2014</v>
      </c>
      <c r="C664" s="47" t="s">
        <v>409</v>
      </c>
      <c r="D664" s="47" t="s">
        <v>21</v>
      </c>
      <c r="E664" s="48">
        <v>75047078000000</v>
      </c>
      <c r="F664" s="48">
        <v>2001.78</v>
      </c>
      <c r="G664" s="48">
        <v>397243759</v>
      </c>
      <c r="H664" s="48">
        <f t="shared" si="24"/>
        <v>37490172746.255836</v>
      </c>
      <c r="I664" s="48">
        <f t="shared" si="25"/>
        <v>94.375737558801617</v>
      </c>
    </row>
    <row r="665" spans="1:9" x14ac:dyDescent="0.3">
      <c r="A665" s="47" t="s">
        <v>303</v>
      </c>
      <c r="B665" s="47">
        <v>2011</v>
      </c>
      <c r="C665" s="47" t="s">
        <v>410</v>
      </c>
      <c r="D665" s="47" t="s">
        <v>21</v>
      </c>
      <c r="E665" s="48">
        <v>85414000000</v>
      </c>
      <c r="F665" s="48">
        <v>1848.14</v>
      </c>
      <c r="G665" s="48">
        <v>2899042</v>
      </c>
      <c r="H665" s="48">
        <f t="shared" si="24"/>
        <v>46216195.742746755</v>
      </c>
      <c r="I665" s="48">
        <f t="shared" si="25"/>
        <v>15.941885541067276</v>
      </c>
    </row>
    <row r="666" spans="1:9" x14ac:dyDescent="0.3">
      <c r="A666" s="47" t="s">
        <v>303</v>
      </c>
      <c r="B666" s="47">
        <v>2012</v>
      </c>
      <c r="C666" s="47" t="s">
        <v>410</v>
      </c>
      <c r="D666" s="47" t="s">
        <v>21</v>
      </c>
      <c r="E666" s="48">
        <v>142860000000</v>
      </c>
      <c r="F666" s="48">
        <v>1796.9</v>
      </c>
      <c r="G666" s="48">
        <v>4263408</v>
      </c>
      <c r="H666" s="48">
        <f t="shared" si="24"/>
        <v>79503589.515276298</v>
      </c>
      <c r="I666" s="48">
        <f t="shared" si="25"/>
        <v>18.647896123307056</v>
      </c>
    </row>
    <row r="667" spans="1:9" x14ac:dyDescent="0.3">
      <c r="A667" s="47" t="s">
        <v>303</v>
      </c>
      <c r="B667" s="47">
        <v>2013</v>
      </c>
      <c r="C667" s="47" t="s">
        <v>410</v>
      </c>
      <c r="D667" s="47" t="s">
        <v>21</v>
      </c>
      <c r="E667" s="48">
        <v>212609000000</v>
      </c>
      <c r="F667" s="48">
        <v>1868.79</v>
      </c>
      <c r="G667" s="48">
        <v>9487269</v>
      </c>
      <c r="H667" s="48">
        <f t="shared" si="24"/>
        <v>113768267.16752551</v>
      </c>
      <c r="I667" s="48">
        <f t="shared" si="25"/>
        <v>11.991677179968811</v>
      </c>
    </row>
    <row r="668" spans="1:9" x14ac:dyDescent="0.3">
      <c r="A668" s="47" t="s">
        <v>303</v>
      </c>
      <c r="B668" s="47">
        <v>2014</v>
      </c>
      <c r="C668" s="47" t="s">
        <v>410</v>
      </c>
      <c r="D668" s="47" t="s">
        <v>21</v>
      </c>
      <c r="E668" s="48">
        <v>923835000000</v>
      </c>
      <c r="F668" s="48">
        <v>2001.78</v>
      </c>
      <c r="G668" s="48">
        <v>19800755</v>
      </c>
      <c r="H668" s="48">
        <f t="shared" si="24"/>
        <v>461506758.98450381</v>
      </c>
      <c r="I668" s="48">
        <f t="shared" si="25"/>
        <v>23.307533424079224</v>
      </c>
    </row>
    <row r="669" spans="1:9" x14ac:dyDescent="0.3">
      <c r="A669" s="47" t="s">
        <v>304</v>
      </c>
      <c r="B669" s="47">
        <v>2010</v>
      </c>
      <c r="C669" s="47" t="s">
        <v>396</v>
      </c>
      <c r="D669" s="47" t="s">
        <v>22</v>
      </c>
      <c r="E669" s="48">
        <v>5561939644000</v>
      </c>
      <c r="F669" s="48">
        <v>525.83000000000004</v>
      </c>
      <c r="G669" s="48">
        <v>137622589</v>
      </c>
      <c r="H669" s="48">
        <f t="shared" si="24"/>
        <v>10577448308.388641</v>
      </c>
      <c r="I669" s="48">
        <f t="shared" si="25"/>
        <v>76.858373216541082</v>
      </c>
    </row>
    <row r="670" spans="1:9" x14ac:dyDescent="0.3">
      <c r="A670" s="47" t="s">
        <v>304</v>
      </c>
      <c r="B670" s="47">
        <v>2011</v>
      </c>
      <c r="C670" s="47" t="s">
        <v>396</v>
      </c>
      <c r="D670" s="47" t="s">
        <v>22</v>
      </c>
      <c r="E670" s="48">
        <v>5443543674000</v>
      </c>
      <c r="F670" s="48">
        <v>505.66</v>
      </c>
      <c r="G670" s="48">
        <v>133299568</v>
      </c>
      <c r="H670" s="48">
        <f t="shared" si="24"/>
        <v>10765225000.988806</v>
      </c>
      <c r="I670" s="48">
        <f t="shared" si="25"/>
        <v>80.759639078416257</v>
      </c>
    </row>
    <row r="671" spans="1:9" x14ac:dyDescent="0.3">
      <c r="A671" s="47" t="s">
        <v>304</v>
      </c>
      <c r="B671" s="47">
        <v>2012</v>
      </c>
      <c r="C671" s="47" t="s">
        <v>396</v>
      </c>
      <c r="D671" s="47" t="s">
        <v>22</v>
      </c>
      <c r="E671" s="48">
        <v>6876803436000</v>
      </c>
      <c r="F671" s="48">
        <v>502.9</v>
      </c>
      <c r="G671" s="48">
        <v>144874316</v>
      </c>
      <c r="H671" s="48">
        <f t="shared" si="24"/>
        <v>13674295955.458342</v>
      </c>
      <c r="I671" s="48">
        <f t="shared" si="25"/>
        <v>94.387302960300715</v>
      </c>
    </row>
    <row r="672" spans="1:9" x14ac:dyDescent="0.3">
      <c r="A672" s="47" t="s">
        <v>304</v>
      </c>
      <c r="B672" s="47">
        <v>2013</v>
      </c>
      <c r="C672" s="47" t="s">
        <v>396</v>
      </c>
      <c r="D672" s="47" t="s">
        <v>22</v>
      </c>
      <c r="E672" s="48">
        <v>7184666466000</v>
      </c>
      <c r="F672" s="48">
        <v>499.77</v>
      </c>
      <c r="G672" s="48">
        <v>144041583</v>
      </c>
      <c r="H672" s="48">
        <f t="shared" si="24"/>
        <v>14375945867.098866</v>
      </c>
      <c r="I672" s="48">
        <f t="shared" si="25"/>
        <v>99.804136886629919</v>
      </c>
    </row>
    <row r="673" spans="1:9" x14ac:dyDescent="0.3">
      <c r="A673" s="47" t="s">
        <v>304</v>
      </c>
      <c r="B673" s="47">
        <v>2014</v>
      </c>
      <c r="C673" s="47" t="s">
        <v>396</v>
      </c>
      <c r="D673" s="47" t="s">
        <v>22</v>
      </c>
      <c r="E673" s="48">
        <v>7659833972000</v>
      </c>
      <c r="F673" s="48">
        <v>538.32000000000005</v>
      </c>
      <c r="G673" s="48">
        <v>146409797</v>
      </c>
      <c r="H673" s="48">
        <f t="shared" si="24"/>
        <v>14229146180.710358</v>
      </c>
      <c r="I673" s="48">
        <f t="shared" si="25"/>
        <v>97.187117749438301</v>
      </c>
    </row>
    <row r="674" spans="1:9" x14ac:dyDescent="0.3">
      <c r="A674" s="47" t="s">
        <v>304</v>
      </c>
      <c r="B674" s="47">
        <v>2015</v>
      </c>
      <c r="C674" s="47" t="s">
        <v>396</v>
      </c>
      <c r="D674" s="47" t="s">
        <v>22</v>
      </c>
      <c r="E674" s="48">
        <v>7972543476000</v>
      </c>
      <c r="F674" s="48">
        <v>534.57000000000005</v>
      </c>
      <c r="G674" s="48">
        <v>154769771</v>
      </c>
      <c r="H674" s="48">
        <f t="shared" si="24"/>
        <v>14913937325.326897</v>
      </c>
      <c r="I674" s="48">
        <f t="shared" si="25"/>
        <v>96.36208174868267</v>
      </c>
    </row>
    <row r="675" spans="1:9" x14ac:dyDescent="0.3">
      <c r="A675" s="47" t="s">
        <v>304</v>
      </c>
      <c r="B675" s="47">
        <v>2010</v>
      </c>
      <c r="C675" s="47" t="s">
        <v>397</v>
      </c>
      <c r="D675" s="47" t="s">
        <v>22</v>
      </c>
      <c r="E675" s="48">
        <v>9097335417000</v>
      </c>
      <c r="F675" s="48">
        <v>525.83000000000004</v>
      </c>
      <c r="G675" s="48">
        <v>22157248</v>
      </c>
      <c r="H675" s="48">
        <f t="shared" si="24"/>
        <v>17300906028.564365</v>
      </c>
      <c r="I675" s="48">
        <f t="shared" si="25"/>
        <v>780.82377507190267</v>
      </c>
    </row>
    <row r="676" spans="1:9" x14ac:dyDescent="0.3">
      <c r="A676" s="47" t="s">
        <v>304</v>
      </c>
      <c r="B676" s="47">
        <v>2011</v>
      </c>
      <c r="C676" s="47" t="s">
        <v>397</v>
      </c>
      <c r="D676" s="47" t="s">
        <v>22</v>
      </c>
      <c r="E676" s="48">
        <v>8776868081000</v>
      </c>
      <c r="F676" s="48">
        <v>505.66</v>
      </c>
      <c r="G676" s="48">
        <v>19446931</v>
      </c>
      <c r="H676" s="48">
        <f t="shared" si="24"/>
        <v>17357252068.583633</v>
      </c>
      <c r="I676" s="48">
        <f t="shared" si="25"/>
        <v>892.54453921719744</v>
      </c>
    </row>
    <row r="677" spans="1:9" x14ac:dyDescent="0.3">
      <c r="A677" s="47" t="s">
        <v>304</v>
      </c>
      <c r="B677" s="47">
        <v>2012</v>
      </c>
      <c r="C677" s="47" t="s">
        <v>397</v>
      </c>
      <c r="D677" s="47" t="s">
        <v>22</v>
      </c>
      <c r="E677" s="48">
        <v>7804980780000</v>
      </c>
      <c r="F677" s="48">
        <v>502.9</v>
      </c>
      <c r="G677" s="48">
        <v>18269392</v>
      </c>
      <c r="H677" s="48">
        <f t="shared" si="24"/>
        <v>15519945873.9312</v>
      </c>
      <c r="I677" s="48">
        <f t="shared" si="25"/>
        <v>849.50532967551408</v>
      </c>
    </row>
    <row r="678" spans="1:9" x14ac:dyDescent="0.3">
      <c r="A678" s="47" t="s">
        <v>304</v>
      </c>
      <c r="B678" s="47">
        <v>2013</v>
      </c>
      <c r="C678" s="47" t="s">
        <v>397</v>
      </c>
      <c r="D678" s="47" t="s">
        <v>22</v>
      </c>
      <c r="E678" s="48">
        <v>7127255988000</v>
      </c>
      <c r="F678" s="48">
        <v>499.77</v>
      </c>
      <c r="G678" s="48">
        <v>14679137</v>
      </c>
      <c r="H678" s="48">
        <f t="shared" si="24"/>
        <v>14261072069.15181</v>
      </c>
      <c r="I678" s="48">
        <f t="shared" si="25"/>
        <v>971.51978819679994</v>
      </c>
    </row>
    <row r="679" spans="1:9" x14ac:dyDescent="0.3">
      <c r="A679" s="47" t="s">
        <v>304</v>
      </c>
      <c r="B679" s="47">
        <v>2014</v>
      </c>
      <c r="C679" s="47" t="s">
        <v>397</v>
      </c>
      <c r="D679" s="47" t="s">
        <v>22</v>
      </c>
      <c r="E679" s="48">
        <v>7077495975000</v>
      </c>
      <c r="F679" s="48">
        <v>538.32000000000005</v>
      </c>
      <c r="G679" s="48">
        <v>13454890</v>
      </c>
      <c r="H679" s="48">
        <f t="shared" si="24"/>
        <v>13147376978.377172</v>
      </c>
      <c r="I679" s="48">
        <f t="shared" si="25"/>
        <v>977.14488772313803</v>
      </c>
    </row>
    <row r="680" spans="1:9" x14ac:dyDescent="0.3">
      <c r="A680" s="47" t="s">
        <v>304</v>
      </c>
      <c r="B680" s="47">
        <v>2015</v>
      </c>
      <c r="C680" s="47" t="s">
        <v>397</v>
      </c>
      <c r="D680" s="47" t="s">
        <v>22</v>
      </c>
      <c r="E680" s="48">
        <v>6748931190000</v>
      </c>
      <c r="F680" s="48">
        <v>534.57000000000005</v>
      </c>
      <c r="G680" s="48">
        <v>11980464</v>
      </c>
      <c r="H680" s="48">
        <f t="shared" si="24"/>
        <v>12624971827.824232</v>
      </c>
      <c r="I680" s="48">
        <f t="shared" si="25"/>
        <v>1053.7965664622197</v>
      </c>
    </row>
    <row r="681" spans="1:9" x14ac:dyDescent="0.3">
      <c r="A681" s="47" t="s">
        <v>304</v>
      </c>
      <c r="B681" s="47">
        <v>2010</v>
      </c>
      <c r="C681" s="47" t="s">
        <v>398</v>
      </c>
      <c r="D681" s="47" t="s">
        <v>22</v>
      </c>
      <c r="E681" s="48">
        <v>1328453070000</v>
      </c>
      <c r="F681" s="48">
        <v>525.83000000000004</v>
      </c>
      <c r="G681" s="48">
        <v>49503506</v>
      </c>
      <c r="H681" s="48">
        <f t="shared" si="24"/>
        <v>2526392693.4560599</v>
      </c>
      <c r="I681" s="48">
        <f t="shared" si="25"/>
        <v>51.034621536827309</v>
      </c>
    </row>
    <row r="682" spans="1:9" x14ac:dyDescent="0.3">
      <c r="A682" s="47" t="s">
        <v>304</v>
      </c>
      <c r="B682" s="47">
        <v>2011</v>
      </c>
      <c r="C682" s="47" t="s">
        <v>398</v>
      </c>
      <c r="D682" s="47" t="s">
        <v>22</v>
      </c>
      <c r="E682" s="48">
        <v>1538906296000</v>
      </c>
      <c r="F682" s="48">
        <v>505.66</v>
      </c>
      <c r="G682" s="48">
        <v>57266231</v>
      </c>
      <c r="H682" s="48">
        <f t="shared" si="24"/>
        <v>3043361737.1356244</v>
      </c>
      <c r="I682" s="48">
        <f t="shared" si="25"/>
        <v>53.14409005082986</v>
      </c>
    </row>
    <row r="683" spans="1:9" x14ac:dyDescent="0.3">
      <c r="A683" s="47" t="s">
        <v>304</v>
      </c>
      <c r="B683" s="47">
        <v>2012</v>
      </c>
      <c r="C683" s="47" t="s">
        <v>398</v>
      </c>
      <c r="D683" s="47" t="s">
        <v>22</v>
      </c>
      <c r="E683" s="48">
        <v>1984335236000</v>
      </c>
      <c r="F683" s="48">
        <v>502.9</v>
      </c>
      <c r="G683" s="48">
        <v>74872105</v>
      </c>
      <c r="H683" s="48">
        <f t="shared" si="24"/>
        <v>3945784919.4670911</v>
      </c>
      <c r="I683" s="48">
        <f t="shared" si="25"/>
        <v>52.700333715301461</v>
      </c>
    </row>
    <row r="684" spans="1:9" x14ac:dyDescent="0.3">
      <c r="A684" s="47" t="s">
        <v>304</v>
      </c>
      <c r="B684" s="47">
        <v>2013</v>
      </c>
      <c r="C684" s="47" t="s">
        <v>398</v>
      </c>
      <c r="D684" s="47" t="s">
        <v>22</v>
      </c>
      <c r="E684" s="48">
        <v>2224238137000</v>
      </c>
      <c r="F684" s="48">
        <v>499.77</v>
      </c>
      <c r="G684" s="48">
        <v>80314356</v>
      </c>
      <c r="H684" s="48">
        <f t="shared" si="24"/>
        <v>4450523514.8168163</v>
      </c>
      <c r="I684" s="48">
        <f t="shared" si="25"/>
        <v>55.413798185928506</v>
      </c>
    </row>
    <row r="685" spans="1:9" x14ac:dyDescent="0.3">
      <c r="A685" s="47" t="s">
        <v>304</v>
      </c>
      <c r="B685" s="47">
        <v>2014</v>
      </c>
      <c r="C685" s="47" t="s">
        <v>398</v>
      </c>
      <c r="D685" s="47" t="s">
        <v>22</v>
      </c>
      <c r="E685" s="48">
        <v>2745623864000</v>
      </c>
      <c r="F685" s="48">
        <v>538.32000000000005</v>
      </c>
      <c r="G685" s="48">
        <v>89484417</v>
      </c>
      <c r="H685" s="48">
        <f t="shared" si="24"/>
        <v>5100356412.5427246</v>
      </c>
      <c r="I685" s="48">
        <f t="shared" si="25"/>
        <v>56.997146358373485</v>
      </c>
    </row>
    <row r="686" spans="1:9" x14ac:dyDescent="0.3">
      <c r="A686" s="47" t="s">
        <v>304</v>
      </c>
      <c r="B686" s="47">
        <v>2015</v>
      </c>
      <c r="C686" s="47" t="s">
        <v>398</v>
      </c>
      <c r="D686" s="47" t="s">
        <v>22</v>
      </c>
      <c r="E686" s="48">
        <v>2953148944000</v>
      </c>
      <c r="F686" s="48">
        <v>534.57000000000005</v>
      </c>
      <c r="G686" s="48">
        <v>99253614</v>
      </c>
      <c r="H686" s="48">
        <f t="shared" si="24"/>
        <v>5524344695.7367601</v>
      </c>
      <c r="I686" s="48">
        <f t="shared" si="25"/>
        <v>55.658877023226175</v>
      </c>
    </row>
    <row r="687" spans="1:9" x14ac:dyDescent="0.3">
      <c r="A687" s="50" t="s">
        <v>304</v>
      </c>
      <c r="B687" s="50">
        <v>2010</v>
      </c>
      <c r="C687" s="50" t="s">
        <v>399</v>
      </c>
      <c r="D687" s="50" t="s">
        <v>22</v>
      </c>
      <c r="E687" s="48">
        <v>35776485789470</v>
      </c>
      <c r="F687" s="48">
        <v>525.83000000000004</v>
      </c>
      <c r="G687" s="51">
        <v>64109961</v>
      </c>
      <c r="H687" s="48">
        <f t="shared" si="24"/>
        <v>68038122186.771385</v>
      </c>
      <c r="I687" s="48">
        <f t="shared" si="25"/>
        <v>1061.2722442113384</v>
      </c>
    </row>
    <row r="688" spans="1:9" x14ac:dyDescent="0.3">
      <c r="A688" s="50" t="s">
        <v>304</v>
      </c>
      <c r="B688" s="50">
        <v>2011</v>
      </c>
      <c r="C688" s="50" t="s">
        <v>399</v>
      </c>
      <c r="D688" s="50" t="s">
        <v>22</v>
      </c>
      <c r="E688" s="48">
        <v>50722822220990</v>
      </c>
      <c r="F688" s="48">
        <v>505.66</v>
      </c>
      <c r="G688" s="51">
        <v>83712624</v>
      </c>
      <c r="H688" s="48">
        <f t="shared" si="24"/>
        <v>100310133728.17703</v>
      </c>
      <c r="I688" s="48">
        <f t="shared" si="25"/>
        <v>1198.2677036641096</v>
      </c>
    </row>
    <row r="689" spans="1:9" x14ac:dyDescent="0.3">
      <c r="A689" s="50" t="s">
        <v>304</v>
      </c>
      <c r="B689" s="50">
        <v>2012</v>
      </c>
      <c r="C689" s="50" t="s">
        <v>399</v>
      </c>
      <c r="D689" s="50" t="s">
        <v>22</v>
      </c>
      <c r="E689" s="48">
        <v>64013296476625</v>
      </c>
      <c r="F689" s="48">
        <v>502.9</v>
      </c>
      <c r="G689" s="51">
        <v>89287342</v>
      </c>
      <c r="H689" s="48">
        <f t="shared" si="24"/>
        <v>127288320693.22928</v>
      </c>
      <c r="I689" s="48">
        <f t="shared" si="25"/>
        <v>1425.603202447546</v>
      </c>
    </row>
    <row r="690" spans="1:9" x14ac:dyDescent="0.3">
      <c r="A690" s="50" t="s">
        <v>304</v>
      </c>
      <c r="B690" s="50">
        <v>2013</v>
      </c>
      <c r="C690" s="50" t="s">
        <v>399</v>
      </c>
      <c r="D690" s="50" t="s">
        <v>22</v>
      </c>
      <c r="E690" s="48">
        <v>69775095166009</v>
      </c>
      <c r="F690" s="48">
        <v>499.77</v>
      </c>
      <c r="G690" s="51">
        <v>97053155</v>
      </c>
      <c r="H690" s="48">
        <f t="shared" si="24"/>
        <v>139614412961.98053</v>
      </c>
      <c r="I690" s="48">
        <f t="shared" si="25"/>
        <v>1438.5355423219423</v>
      </c>
    </row>
    <row r="691" spans="1:9" x14ac:dyDescent="0.3">
      <c r="A691" s="50" t="s">
        <v>304</v>
      </c>
      <c r="B691" s="50">
        <v>2014</v>
      </c>
      <c r="C691" s="50" t="s">
        <v>399</v>
      </c>
      <c r="D691" s="50" t="s">
        <v>22</v>
      </c>
      <c r="E691" s="48">
        <v>96293796028954</v>
      </c>
      <c r="F691" s="48">
        <v>538.32000000000005</v>
      </c>
      <c r="G691" s="51">
        <v>108782186</v>
      </c>
      <c r="H691" s="48">
        <f t="shared" si="24"/>
        <v>178878354935.6405</v>
      </c>
      <c r="I691" s="48">
        <f t="shared" si="25"/>
        <v>1644.3717626306986</v>
      </c>
    </row>
    <row r="692" spans="1:9" x14ac:dyDescent="0.3">
      <c r="A692" s="50" t="s">
        <v>304</v>
      </c>
      <c r="B692" s="50">
        <v>2015</v>
      </c>
      <c r="C692" s="50" t="s">
        <v>399</v>
      </c>
      <c r="D692" s="50" t="s">
        <v>22</v>
      </c>
      <c r="E692" s="48">
        <v>137725438578672</v>
      </c>
      <c r="F692" s="48">
        <v>534.57000000000005</v>
      </c>
      <c r="G692" s="48">
        <v>123543211</v>
      </c>
      <c r="H692" s="48">
        <f t="shared" si="24"/>
        <v>257637799686.98578</v>
      </c>
      <c r="I692" s="48">
        <f t="shared" si="25"/>
        <v>2085.4063740255688</v>
      </c>
    </row>
    <row r="693" spans="1:9" x14ac:dyDescent="0.3">
      <c r="A693" s="47" t="s">
        <v>304</v>
      </c>
      <c r="B693" s="47">
        <v>2010</v>
      </c>
      <c r="C693" s="47" t="s">
        <v>403</v>
      </c>
      <c r="D693" s="47" t="s">
        <v>22</v>
      </c>
      <c r="E693" s="48">
        <v>1486115532000</v>
      </c>
      <c r="F693" s="48">
        <v>525.83000000000004</v>
      </c>
      <c r="G693" s="48">
        <v>89001623</v>
      </c>
      <c r="H693" s="48">
        <f t="shared" si="24"/>
        <v>2826228119.3541636</v>
      </c>
      <c r="I693" s="48">
        <f t="shared" si="25"/>
        <v>31.754793048596021</v>
      </c>
    </row>
    <row r="694" spans="1:9" x14ac:dyDescent="0.3">
      <c r="A694" s="47" t="s">
        <v>304</v>
      </c>
      <c r="B694" s="47">
        <v>2011</v>
      </c>
      <c r="C694" s="47" t="s">
        <v>403</v>
      </c>
      <c r="D694" s="47" t="s">
        <v>22</v>
      </c>
      <c r="E694" s="48">
        <v>1907437641000</v>
      </c>
      <c r="F694" s="48">
        <v>505.66</v>
      </c>
      <c r="G694" s="48">
        <v>109730776</v>
      </c>
      <c r="H694" s="48">
        <f t="shared" si="24"/>
        <v>3772174269.2718425</v>
      </c>
      <c r="I694" s="48">
        <f t="shared" si="25"/>
        <v>34.376629846050143</v>
      </c>
    </row>
    <row r="695" spans="1:9" x14ac:dyDescent="0.3">
      <c r="A695" s="47" t="s">
        <v>304</v>
      </c>
      <c r="B695" s="47">
        <v>2012</v>
      </c>
      <c r="C695" s="47" t="s">
        <v>403</v>
      </c>
      <c r="D695" s="47" t="s">
        <v>22</v>
      </c>
      <c r="E695" s="48">
        <v>2129155996000</v>
      </c>
      <c r="F695" s="48">
        <v>502.9</v>
      </c>
      <c r="G695" s="48">
        <v>124207331</v>
      </c>
      <c r="H695" s="48">
        <f t="shared" si="24"/>
        <v>4233756206.0051703</v>
      </c>
      <c r="I695" s="48">
        <f t="shared" si="25"/>
        <v>34.086202254882771</v>
      </c>
    </row>
    <row r="696" spans="1:9" x14ac:dyDescent="0.3">
      <c r="A696" s="47" t="s">
        <v>304</v>
      </c>
      <c r="B696" s="47">
        <v>2013</v>
      </c>
      <c r="C696" s="47" t="s">
        <v>403</v>
      </c>
      <c r="D696" s="47" t="s">
        <v>22</v>
      </c>
      <c r="E696" s="48">
        <v>2209954548000</v>
      </c>
      <c r="F696" s="48">
        <v>499.77</v>
      </c>
      <c r="G696" s="48">
        <v>133568600</v>
      </c>
      <c r="H696" s="48">
        <f t="shared" si="24"/>
        <v>4421943189.8673391</v>
      </c>
      <c r="I696" s="48">
        <f t="shared" si="25"/>
        <v>33.106158108023436</v>
      </c>
    </row>
    <row r="697" spans="1:9" x14ac:dyDescent="0.3">
      <c r="A697" s="47" t="s">
        <v>304</v>
      </c>
      <c r="B697" s="47">
        <v>2014</v>
      </c>
      <c r="C697" s="47" t="s">
        <v>403</v>
      </c>
      <c r="D697" s="47" t="s">
        <v>22</v>
      </c>
      <c r="E697" s="48">
        <v>2761079221000</v>
      </c>
      <c r="F697" s="48">
        <v>538.32000000000005</v>
      </c>
      <c r="G697" s="48">
        <v>163877228</v>
      </c>
      <c r="H697" s="48">
        <f t="shared" si="24"/>
        <v>5129066765.1211166</v>
      </c>
      <c r="I697" s="48">
        <f t="shared" si="25"/>
        <v>31.298227506759613</v>
      </c>
    </row>
    <row r="698" spans="1:9" x14ac:dyDescent="0.3">
      <c r="A698" s="47" t="s">
        <v>304</v>
      </c>
      <c r="B698" s="47">
        <v>2015</v>
      </c>
      <c r="C698" s="47" t="s">
        <v>403</v>
      </c>
      <c r="D698" s="47" t="s">
        <v>22</v>
      </c>
      <c r="E698" s="48">
        <v>3323487481000</v>
      </c>
      <c r="F698" s="48">
        <v>534.57000000000005</v>
      </c>
      <c r="G698" s="48">
        <v>198912605</v>
      </c>
      <c r="H698" s="48">
        <f t="shared" ref="H698:H761" si="26">E698/F698</f>
        <v>6217123072.7500601</v>
      </c>
      <c r="I698" s="48">
        <f t="shared" ref="I698:I761" si="27">H698/G698</f>
        <v>31.255551013220405</v>
      </c>
    </row>
    <row r="699" spans="1:9" x14ac:dyDescent="0.3">
      <c r="A699" s="47" t="s">
        <v>305</v>
      </c>
      <c r="B699" s="47">
        <v>2010</v>
      </c>
      <c r="C699" s="47" t="s">
        <v>396</v>
      </c>
      <c r="D699" s="47" t="s">
        <v>23</v>
      </c>
      <c r="E699" s="48">
        <v>63613270200</v>
      </c>
      <c r="F699" s="48">
        <v>5.5</v>
      </c>
      <c r="G699" s="48">
        <v>97647356</v>
      </c>
      <c r="H699" s="48">
        <f t="shared" si="26"/>
        <v>11566049127.272728</v>
      </c>
      <c r="I699" s="48">
        <f t="shared" si="27"/>
        <v>118.44713058357389</v>
      </c>
    </row>
    <row r="700" spans="1:9" x14ac:dyDescent="0.3">
      <c r="A700" s="47" t="s">
        <v>305</v>
      </c>
      <c r="B700" s="47">
        <v>2011</v>
      </c>
      <c r="C700" s="47" t="s">
        <v>396</v>
      </c>
      <c r="D700" s="47" t="s">
        <v>23</v>
      </c>
      <c r="E700" s="48">
        <v>63868142000</v>
      </c>
      <c r="F700" s="48">
        <v>5.34</v>
      </c>
      <c r="G700" s="48">
        <v>96145898</v>
      </c>
      <c r="H700" s="48">
        <f t="shared" si="26"/>
        <v>11960326217.228464</v>
      </c>
      <c r="I700" s="48">
        <f t="shared" si="27"/>
        <v>124.39767547054856</v>
      </c>
    </row>
    <row r="701" spans="1:9" x14ac:dyDescent="0.3">
      <c r="A701" s="47" t="s">
        <v>305</v>
      </c>
      <c r="B701" s="47">
        <v>2012</v>
      </c>
      <c r="C701" s="47" t="s">
        <v>396</v>
      </c>
      <c r="D701" s="47" t="s">
        <v>23</v>
      </c>
      <c r="E701" s="48">
        <v>64470832800</v>
      </c>
      <c r="F701" s="48">
        <v>5.85</v>
      </c>
      <c r="G701" s="48">
        <v>94753597</v>
      </c>
      <c r="H701" s="48">
        <f t="shared" si="26"/>
        <v>11020655179.487181</v>
      </c>
      <c r="I701" s="48">
        <f t="shared" si="27"/>
        <v>116.30856799544171</v>
      </c>
    </row>
    <row r="702" spans="1:9" x14ac:dyDescent="0.3">
      <c r="A702" s="47" t="s">
        <v>305</v>
      </c>
      <c r="B702" s="47">
        <v>2013</v>
      </c>
      <c r="C702" s="47" t="s">
        <v>396</v>
      </c>
      <c r="D702" s="47" t="s">
        <v>23</v>
      </c>
      <c r="E702" s="48">
        <v>67446650800</v>
      </c>
      <c r="F702" s="48">
        <v>5.7</v>
      </c>
      <c r="G702" s="48">
        <v>97223302</v>
      </c>
      <c r="H702" s="48">
        <f t="shared" si="26"/>
        <v>11832745754.385965</v>
      </c>
      <c r="I702" s="48">
        <f t="shared" si="27"/>
        <v>121.70689033361535</v>
      </c>
    </row>
    <row r="703" spans="1:9" x14ac:dyDescent="0.3">
      <c r="A703" s="47" t="s">
        <v>305</v>
      </c>
      <c r="B703" s="47">
        <v>2014</v>
      </c>
      <c r="C703" s="47" t="s">
        <v>396</v>
      </c>
      <c r="D703" s="47" t="s">
        <v>23</v>
      </c>
      <c r="E703" s="48">
        <v>66519883727</v>
      </c>
      <c r="F703" s="48">
        <v>5.75</v>
      </c>
      <c r="G703" s="48">
        <v>96776614</v>
      </c>
      <c r="H703" s="48">
        <f t="shared" si="26"/>
        <v>11568675430.782608</v>
      </c>
      <c r="I703" s="48">
        <f t="shared" si="27"/>
        <v>119.53998959689382</v>
      </c>
    </row>
    <row r="704" spans="1:9" x14ac:dyDescent="0.3">
      <c r="A704" s="47" t="s">
        <v>305</v>
      </c>
      <c r="B704" s="47">
        <v>2015</v>
      </c>
      <c r="C704" s="47" t="s">
        <v>396</v>
      </c>
      <c r="D704" s="47" t="s">
        <v>23</v>
      </c>
      <c r="E704" s="48">
        <v>68946573472</v>
      </c>
      <c r="F704" s="48">
        <v>6.86</v>
      </c>
      <c r="G704" s="48">
        <v>98588700</v>
      </c>
      <c r="H704" s="48">
        <f t="shared" si="26"/>
        <v>10050520914.285713</v>
      </c>
      <c r="I704" s="48">
        <f t="shared" si="27"/>
        <v>101.94394402488027</v>
      </c>
    </row>
    <row r="705" spans="1:9" x14ac:dyDescent="0.3">
      <c r="A705" s="47" t="s">
        <v>305</v>
      </c>
      <c r="B705" s="47">
        <v>2010</v>
      </c>
      <c r="C705" s="47" t="s">
        <v>397</v>
      </c>
      <c r="D705" s="47" t="s">
        <v>23</v>
      </c>
      <c r="E705" s="48">
        <v>881730000</v>
      </c>
      <c r="F705" s="48">
        <v>5.5</v>
      </c>
      <c r="G705" s="48">
        <v>1392809</v>
      </c>
      <c r="H705" s="48">
        <f t="shared" si="26"/>
        <v>160314545.45454547</v>
      </c>
      <c r="I705" s="48">
        <f t="shared" si="27"/>
        <v>115.10160076115639</v>
      </c>
    </row>
    <row r="706" spans="1:9" x14ac:dyDescent="0.3">
      <c r="A706" s="47" t="s">
        <v>305</v>
      </c>
      <c r="B706" s="47">
        <v>2011</v>
      </c>
      <c r="C706" s="47" t="s">
        <v>397</v>
      </c>
      <c r="D706" s="47" t="s">
        <v>23</v>
      </c>
      <c r="E706" s="48">
        <v>474811200</v>
      </c>
      <c r="F706" s="48">
        <v>5.34</v>
      </c>
      <c r="G706" s="48">
        <v>754432</v>
      </c>
      <c r="H706" s="48">
        <f t="shared" si="26"/>
        <v>88915955.056179777</v>
      </c>
      <c r="I706" s="48">
        <f t="shared" si="27"/>
        <v>117.85814368449347</v>
      </c>
    </row>
    <row r="707" spans="1:9" x14ac:dyDescent="0.3">
      <c r="A707" s="47" t="s">
        <v>305</v>
      </c>
      <c r="B707" s="47">
        <v>2012</v>
      </c>
      <c r="C707" s="47" t="s">
        <v>397</v>
      </c>
      <c r="D707" s="47" t="s">
        <v>23</v>
      </c>
      <c r="E707" s="48">
        <v>216605800</v>
      </c>
      <c r="F707" s="48">
        <v>5.85</v>
      </c>
      <c r="G707" s="48">
        <v>349672</v>
      </c>
      <c r="H707" s="48">
        <f t="shared" si="26"/>
        <v>37026632.47863248</v>
      </c>
      <c r="I707" s="48">
        <f t="shared" si="27"/>
        <v>105.88961220410121</v>
      </c>
    </row>
    <row r="708" spans="1:9" x14ac:dyDescent="0.3">
      <c r="A708" s="47" t="s">
        <v>305</v>
      </c>
      <c r="B708" s="47">
        <v>2013</v>
      </c>
      <c r="C708" s="47" t="s">
        <v>397</v>
      </c>
      <c r="D708" s="47" t="s">
        <v>23</v>
      </c>
      <c r="E708" s="48">
        <v>82659900</v>
      </c>
      <c r="F708" s="48">
        <v>5.7</v>
      </c>
      <c r="G708" s="48">
        <v>146661</v>
      </c>
      <c r="H708" s="48">
        <f t="shared" si="26"/>
        <v>14501736.842105262</v>
      </c>
      <c r="I708" s="48">
        <f t="shared" si="27"/>
        <v>98.879298805444265</v>
      </c>
    </row>
    <row r="709" spans="1:9" x14ac:dyDescent="0.3">
      <c r="A709" s="47" t="s">
        <v>305</v>
      </c>
      <c r="B709" s="47">
        <v>2014</v>
      </c>
      <c r="C709" s="47" t="s">
        <v>397</v>
      </c>
      <c r="D709" s="47" t="s">
        <v>23</v>
      </c>
      <c r="E709" s="48">
        <v>28580850</v>
      </c>
      <c r="F709" s="48">
        <v>5.75</v>
      </c>
      <c r="G709" s="48">
        <v>13112</v>
      </c>
      <c r="H709" s="48">
        <f t="shared" si="26"/>
        <v>4970582.6086956523</v>
      </c>
      <c r="I709" s="48">
        <f t="shared" si="27"/>
        <v>379.08653208478131</v>
      </c>
    </row>
    <row r="710" spans="1:9" x14ac:dyDescent="0.3">
      <c r="A710" s="47" t="s">
        <v>305</v>
      </c>
      <c r="B710" s="47">
        <v>2015</v>
      </c>
      <c r="C710" s="47" t="s">
        <v>397</v>
      </c>
      <c r="D710" s="47" t="s">
        <v>23</v>
      </c>
      <c r="E710" s="48">
        <v>12682603</v>
      </c>
      <c r="F710" s="48">
        <v>6.86</v>
      </c>
      <c r="G710" s="48">
        <v>43798</v>
      </c>
      <c r="H710" s="48">
        <f t="shared" si="26"/>
        <v>1848775.9475218658</v>
      </c>
      <c r="I710" s="48">
        <f t="shared" si="27"/>
        <v>42.211423981046302</v>
      </c>
    </row>
    <row r="711" spans="1:9" x14ac:dyDescent="0.3">
      <c r="A711" s="47" t="s">
        <v>305</v>
      </c>
      <c r="B711" s="47">
        <v>2014</v>
      </c>
      <c r="C711" s="47" t="s">
        <v>398</v>
      </c>
      <c r="D711" s="47" t="s">
        <v>23</v>
      </c>
      <c r="E711" s="48">
        <v>20009530789</v>
      </c>
      <c r="F711" s="48">
        <v>5.75</v>
      </c>
      <c r="G711" s="48">
        <v>78164626</v>
      </c>
      <c r="H711" s="48">
        <f t="shared" si="26"/>
        <v>3479918398.0869565</v>
      </c>
      <c r="I711" s="48">
        <f t="shared" si="27"/>
        <v>44.520374191862139</v>
      </c>
    </row>
    <row r="712" spans="1:9" x14ac:dyDescent="0.3">
      <c r="A712" s="47" t="s">
        <v>305</v>
      </c>
      <c r="B712" s="47">
        <v>2015</v>
      </c>
      <c r="C712" s="47" t="s">
        <v>398</v>
      </c>
      <c r="D712" s="47" t="s">
        <v>23</v>
      </c>
      <c r="E712" s="48">
        <v>20207492514</v>
      </c>
      <c r="F712" s="48">
        <v>6.86</v>
      </c>
      <c r="G712" s="48">
        <v>79835345</v>
      </c>
      <c r="H712" s="48">
        <f t="shared" si="26"/>
        <v>2945698617.2011662</v>
      </c>
      <c r="I712" s="48">
        <f t="shared" si="27"/>
        <v>36.897174017362438</v>
      </c>
    </row>
    <row r="713" spans="1:9" x14ac:dyDescent="0.3">
      <c r="A713" s="47" t="s">
        <v>305</v>
      </c>
      <c r="B713" s="47">
        <v>2014</v>
      </c>
      <c r="C713" s="47" t="s">
        <v>413</v>
      </c>
      <c r="D713" s="47" t="s">
        <v>23</v>
      </c>
      <c r="E713" s="48">
        <v>360163288</v>
      </c>
      <c r="F713" s="48">
        <v>5.75</v>
      </c>
      <c r="G713" s="48">
        <v>997153</v>
      </c>
      <c r="H713" s="48">
        <f t="shared" si="26"/>
        <v>62637093.565217391</v>
      </c>
      <c r="I713" s="48">
        <f t="shared" si="27"/>
        <v>62.815930519406137</v>
      </c>
    </row>
    <row r="714" spans="1:9" x14ac:dyDescent="0.3">
      <c r="A714" s="47" t="s">
        <v>305</v>
      </c>
      <c r="B714" s="47">
        <v>2015</v>
      </c>
      <c r="C714" s="47" t="s">
        <v>413</v>
      </c>
      <c r="D714" s="47" t="s">
        <v>23</v>
      </c>
      <c r="E714" s="48">
        <v>476355590</v>
      </c>
      <c r="F714" s="48">
        <v>6.86</v>
      </c>
      <c r="G714" s="48">
        <v>1202804</v>
      </c>
      <c r="H714" s="48">
        <f t="shared" si="26"/>
        <v>69439590.37900874</v>
      </c>
      <c r="I714" s="48">
        <f t="shared" si="27"/>
        <v>57.731426216581205</v>
      </c>
    </row>
    <row r="715" spans="1:9" x14ac:dyDescent="0.3">
      <c r="A715" s="47" t="s">
        <v>305</v>
      </c>
      <c r="B715" s="47">
        <v>2014</v>
      </c>
      <c r="C715" s="47" t="s">
        <v>411</v>
      </c>
      <c r="D715" s="47" t="s">
        <v>23</v>
      </c>
      <c r="E715" s="48">
        <v>19380112124</v>
      </c>
      <c r="F715" s="48">
        <v>5.75</v>
      </c>
      <c r="G715" s="48">
        <v>77170915</v>
      </c>
      <c r="H715" s="48">
        <f t="shared" si="26"/>
        <v>3370454282.4347825</v>
      </c>
      <c r="I715" s="48">
        <f t="shared" si="27"/>
        <v>43.675188799235862</v>
      </c>
    </row>
    <row r="716" spans="1:9" x14ac:dyDescent="0.3">
      <c r="A716" s="47" t="s">
        <v>305</v>
      </c>
      <c r="B716" s="47">
        <v>2015</v>
      </c>
      <c r="C716" s="47" t="s">
        <v>411</v>
      </c>
      <c r="D716" s="47" t="s">
        <v>23</v>
      </c>
      <c r="E716" s="48">
        <v>19441719148</v>
      </c>
      <c r="F716" s="48">
        <v>6.86</v>
      </c>
      <c r="G716" s="48">
        <v>78606003</v>
      </c>
      <c r="H716" s="48">
        <f t="shared" si="26"/>
        <v>2834069846.6472301</v>
      </c>
      <c r="I716" s="48">
        <f t="shared" si="27"/>
        <v>36.054114679348729</v>
      </c>
    </row>
    <row r="717" spans="1:9" x14ac:dyDescent="0.3">
      <c r="A717" s="47" t="s">
        <v>305</v>
      </c>
      <c r="B717" s="47">
        <v>2010</v>
      </c>
      <c r="C717" s="47" t="s">
        <v>399</v>
      </c>
      <c r="D717" s="47" t="s">
        <v>23</v>
      </c>
      <c r="E717" s="48">
        <v>1705362972200</v>
      </c>
      <c r="F717" s="48">
        <v>5.5</v>
      </c>
      <c r="G717" s="48">
        <v>128824965</v>
      </c>
      <c r="H717" s="48">
        <f t="shared" si="26"/>
        <v>310065994945.45453</v>
      </c>
      <c r="I717" s="48">
        <f t="shared" si="27"/>
        <v>2406.8781617402692</v>
      </c>
    </row>
    <row r="718" spans="1:9" x14ac:dyDescent="0.3">
      <c r="A718" s="47" t="s">
        <v>305</v>
      </c>
      <c r="B718" s="47">
        <v>2011</v>
      </c>
      <c r="C718" s="47" t="s">
        <v>399</v>
      </c>
      <c r="D718" s="47" t="s">
        <v>23</v>
      </c>
      <c r="E718" s="48">
        <v>1840545417800</v>
      </c>
      <c r="F718" s="48">
        <v>5.34</v>
      </c>
      <c r="G718" s="48">
        <v>133737477</v>
      </c>
      <c r="H718" s="48">
        <f t="shared" si="26"/>
        <v>344671426554.30713</v>
      </c>
      <c r="I718" s="48">
        <f t="shared" si="27"/>
        <v>2577.223933679466</v>
      </c>
    </row>
    <row r="719" spans="1:9" x14ac:dyDescent="0.3">
      <c r="A719" s="47" t="s">
        <v>305</v>
      </c>
      <c r="B719" s="47">
        <v>2012</v>
      </c>
      <c r="C719" s="47" t="s">
        <v>399</v>
      </c>
      <c r="D719" s="47" t="s">
        <v>23</v>
      </c>
      <c r="E719" s="48">
        <v>1847657824600</v>
      </c>
      <c r="F719" s="48">
        <v>5.85</v>
      </c>
      <c r="G719" s="48">
        <v>138111222</v>
      </c>
      <c r="H719" s="48">
        <f t="shared" si="26"/>
        <v>315838944376.06842</v>
      </c>
      <c r="I719" s="48">
        <f t="shared" si="27"/>
        <v>2286.844905159614</v>
      </c>
    </row>
    <row r="720" spans="1:9" x14ac:dyDescent="0.3">
      <c r="A720" s="47" t="s">
        <v>305</v>
      </c>
      <c r="B720" s="47">
        <v>2013</v>
      </c>
      <c r="C720" s="47" t="s">
        <v>399</v>
      </c>
      <c r="D720" s="47" t="s">
        <v>23</v>
      </c>
      <c r="E720" s="48">
        <v>1723495155700</v>
      </c>
      <c r="F720" s="48">
        <v>5.7</v>
      </c>
      <c r="G720" s="48">
        <v>147113819</v>
      </c>
      <c r="H720" s="48">
        <f t="shared" si="26"/>
        <v>302367571175.4386</v>
      </c>
      <c r="I720" s="48">
        <f t="shared" si="27"/>
        <v>2055.3308535579422</v>
      </c>
    </row>
    <row r="721" spans="1:9" x14ac:dyDescent="0.3">
      <c r="A721" s="47" t="s">
        <v>305</v>
      </c>
      <c r="B721" s="47">
        <v>2014</v>
      </c>
      <c r="C721" s="47" t="s">
        <v>399</v>
      </c>
      <c r="D721" s="47" t="s">
        <v>23</v>
      </c>
      <c r="E721" s="48">
        <v>1800598415722</v>
      </c>
      <c r="F721" s="48">
        <v>5.75</v>
      </c>
      <c r="G721" s="48">
        <v>253449155</v>
      </c>
      <c r="H721" s="48">
        <f t="shared" si="26"/>
        <v>313147550560.34784</v>
      </c>
      <c r="I721" s="48">
        <f t="shared" si="27"/>
        <v>1235.5438729332036</v>
      </c>
    </row>
    <row r="722" spans="1:9" x14ac:dyDescent="0.3">
      <c r="A722" s="47" t="s">
        <v>305</v>
      </c>
      <c r="B722" s="47">
        <v>2015</v>
      </c>
      <c r="C722" s="47" t="s">
        <v>399</v>
      </c>
      <c r="D722" s="47" t="s">
        <v>23</v>
      </c>
      <c r="E722" s="48">
        <v>1681996574267</v>
      </c>
      <c r="F722" s="48">
        <v>6.86</v>
      </c>
      <c r="G722" s="48">
        <v>254493174</v>
      </c>
      <c r="H722" s="48">
        <f t="shared" si="26"/>
        <v>245189004995.18948</v>
      </c>
      <c r="I722" s="48">
        <f t="shared" si="27"/>
        <v>963.44039858290853</v>
      </c>
    </row>
    <row r="723" spans="1:9" x14ac:dyDescent="0.3">
      <c r="A723" s="47" t="s">
        <v>305</v>
      </c>
      <c r="B723" s="47">
        <v>2010</v>
      </c>
      <c r="C723" s="47" t="s">
        <v>401</v>
      </c>
      <c r="D723" s="47" t="s">
        <v>23</v>
      </c>
      <c r="E723" s="48">
        <v>655631385100</v>
      </c>
      <c r="F723" s="48">
        <v>5.5</v>
      </c>
      <c r="G723" s="48">
        <v>72743824</v>
      </c>
      <c r="H723" s="48">
        <f t="shared" si="26"/>
        <v>119205706381.81818</v>
      </c>
      <c r="I723" s="48">
        <f t="shared" si="27"/>
        <v>1638.7055261463595</v>
      </c>
    </row>
    <row r="724" spans="1:9" x14ac:dyDescent="0.3">
      <c r="A724" s="47" t="s">
        <v>305</v>
      </c>
      <c r="B724" s="47">
        <v>2011</v>
      </c>
      <c r="C724" s="47" t="s">
        <v>401</v>
      </c>
      <c r="D724" s="47" t="s">
        <v>23</v>
      </c>
      <c r="E724" s="48">
        <v>760859049600</v>
      </c>
      <c r="F724" s="48">
        <v>5.34</v>
      </c>
      <c r="G724" s="48">
        <v>82922129</v>
      </c>
      <c r="H724" s="48">
        <f t="shared" si="26"/>
        <v>142482968089.88763</v>
      </c>
      <c r="I724" s="48">
        <f t="shared" si="27"/>
        <v>1718.2743594280803</v>
      </c>
    </row>
    <row r="725" spans="1:9" x14ac:dyDescent="0.3">
      <c r="A725" s="47" t="s">
        <v>305</v>
      </c>
      <c r="B725" s="47">
        <v>2012</v>
      </c>
      <c r="C725" s="47" t="s">
        <v>401</v>
      </c>
      <c r="D725" s="47" t="s">
        <v>23</v>
      </c>
      <c r="E725" s="48">
        <v>784906208700</v>
      </c>
      <c r="F725" s="48">
        <v>5.85</v>
      </c>
      <c r="G725" s="48">
        <v>89086874</v>
      </c>
      <c r="H725" s="48">
        <f t="shared" si="26"/>
        <v>134172001487.17949</v>
      </c>
      <c r="I725" s="48">
        <f t="shared" si="27"/>
        <v>1506.0804747417615</v>
      </c>
    </row>
    <row r="726" spans="1:9" x14ac:dyDescent="0.3">
      <c r="A726" s="47" t="s">
        <v>305</v>
      </c>
      <c r="B726" s="47">
        <v>2013</v>
      </c>
      <c r="C726" s="47" t="s">
        <v>401</v>
      </c>
      <c r="D726" s="47" t="s">
        <v>23</v>
      </c>
      <c r="E726" s="48">
        <v>760342623600</v>
      </c>
      <c r="F726" s="48">
        <v>5.7</v>
      </c>
      <c r="G726" s="48">
        <v>98118629</v>
      </c>
      <c r="H726" s="48">
        <f t="shared" si="26"/>
        <v>133393442736.8421</v>
      </c>
      <c r="I726" s="48">
        <f t="shared" si="27"/>
        <v>1359.5118898047597</v>
      </c>
    </row>
    <row r="727" spans="1:9" x14ac:dyDescent="0.3">
      <c r="A727" s="47" t="s">
        <v>305</v>
      </c>
      <c r="B727" s="47">
        <v>2014</v>
      </c>
      <c r="C727" s="47" t="s">
        <v>401</v>
      </c>
      <c r="D727" s="47" t="s">
        <v>23</v>
      </c>
      <c r="E727" s="48">
        <v>841927566348</v>
      </c>
      <c r="F727" s="48">
        <v>5.75</v>
      </c>
      <c r="G727" s="48">
        <v>106011217</v>
      </c>
      <c r="H727" s="48">
        <f t="shared" si="26"/>
        <v>146422185451.82608</v>
      </c>
      <c r="I727" s="48">
        <f t="shared" si="27"/>
        <v>1381.1952130671802</v>
      </c>
    </row>
    <row r="728" spans="1:9" x14ac:dyDescent="0.3">
      <c r="A728" s="47" t="s">
        <v>305</v>
      </c>
      <c r="B728" s="47">
        <v>2015</v>
      </c>
      <c r="C728" s="47" t="s">
        <v>401</v>
      </c>
      <c r="D728" s="47" t="s">
        <v>23</v>
      </c>
      <c r="E728" s="48">
        <v>897541709916</v>
      </c>
      <c r="F728" s="48">
        <v>6.86</v>
      </c>
      <c r="G728" s="48">
        <v>110929449</v>
      </c>
      <c r="H728" s="48">
        <f t="shared" si="26"/>
        <v>130836983952.76967</v>
      </c>
      <c r="I728" s="48">
        <f t="shared" si="27"/>
        <v>1179.4612263220533</v>
      </c>
    </row>
    <row r="729" spans="1:9" x14ac:dyDescent="0.3">
      <c r="A729" s="47" t="s">
        <v>305</v>
      </c>
      <c r="B729" s="47">
        <v>2010</v>
      </c>
      <c r="C729" s="47" t="s">
        <v>402</v>
      </c>
      <c r="D729" s="47" t="s">
        <v>23</v>
      </c>
      <c r="E729" s="48">
        <v>1049731587100</v>
      </c>
      <c r="F729" s="48">
        <v>5.5</v>
      </c>
      <c r="G729" s="48">
        <v>56081141</v>
      </c>
      <c r="H729" s="48">
        <f t="shared" si="26"/>
        <v>190860288563.63635</v>
      </c>
      <c r="I729" s="48">
        <f t="shared" si="27"/>
        <v>3403.2882562720388</v>
      </c>
    </row>
    <row r="730" spans="1:9" x14ac:dyDescent="0.3">
      <c r="A730" s="47" t="s">
        <v>305</v>
      </c>
      <c r="B730" s="47">
        <v>2011</v>
      </c>
      <c r="C730" s="47" t="s">
        <v>402</v>
      </c>
      <c r="D730" s="47" t="s">
        <v>23</v>
      </c>
      <c r="E730" s="48">
        <v>1079686368200</v>
      </c>
      <c r="F730" s="48">
        <v>5.34</v>
      </c>
      <c r="G730" s="48">
        <v>50815348</v>
      </c>
      <c r="H730" s="48">
        <f t="shared" si="26"/>
        <v>202188458464.41949</v>
      </c>
      <c r="I730" s="48">
        <f t="shared" si="27"/>
        <v>3978.8856403073241</v>
      </c>
    </row>
    <row r="731" spans="1:9" x14ac:dyDescent="0.3">
      <c r="A731" s="47" t="s">
        <v>305</v>
      </c>
      <c r="B731" s="47">
        <v>2012</v>
      </c>
      <c r="C731" s="47" t="s">
        <v>402</v>
      </c>
      <c r="D731" s="47" t="s">
        <v>23</v>
      </c>
      <c r="E731" s="48">
        <v>1062751615900</v>
      </c>
      <c r="F731" s="48">
        <v>5.85</v>
      </c>
      <c r="G731" s="48">
        <v>49024348</v>
      </c>
      <c r="H731" s="48">
        <f t="shared" si="26"/>
        <v>181666942888.88889</v>
      </c>
      <c r="I731" s="48">
        <f t="shared" si="27"/>
        <v>3705.6473018037668</v>
      </c>
    </row>
    <row r="732" spans="1:9" x14ac:dyDescent="0.3">
      <c r="A732" s="47" t="s">
        <v>305</v>
      </c>
      <c r="B732" s="47">
        <v>2013</v>
      </c>
      <c r="C732" s="47" t="s">
        <v>402</v>
      </c>
      <c r="D732" s="47" t="s">
        <v>23</v>
      </c>
      <c r="E732" s="48">
        <v>963152532100</v>
      </c>
      <c r="F732" s="48">
        <v>5.7</v>
      </c>
      <c r="G732" s="48">
        <v>48995190</v>
      </c>
      <c r="H732" s="48">
        <f t="shared" si="26"/>
        <v>168974128438.5965</v>
      </c>
      <c r="I732" s="48">
        <f t="shared" si="27"/>
        <v>3448.7901452897008</v>
      </c>
    </row>
    <row r="733" spans="1:9" x14ac:dyDescent="0.3">
      <c r="A733" s="47" t="s">
        <v>305</v>
      </c>
      <c r="B733" s="47">
        <v>2014</v>
      </c>
      <c r="C733" s="47" t="s">
        <v>402</v>
      </c>
      <c r="D733" s="47" t="s">
        <v>23</v>
      </c>
      <c r="E733" s="48">
        <v>958670849374</v>
      </c>
      <c r="F733" s="48">
        <v>5.75</v>
      </c>
      <c r="G733" s="48">
        <v>147437938</v>
      </c>
      <c r="H733" s="48">
        <f t="shared" si="26"/>
        <v>166725365108.52173</v>
      </c>
      <c r="I733" s="48">
        <f t="shared" si="27"/>
        <v>1130.8172602666332</v>
      </c>
    </row>
    <row r="734" spans="1:9" x14ac:dyDescent="0.3">
      <c r="A734" s="47" t="s">
        <v>305</v>
      </c>
      <c r="B734" s="47">
        <v>2015</v>
      </c>
      <c r="C734" s="47" t="s">
        <v>402</v>
      </c>
      <c r="D734" s="47" t="s">
        <v>23</v>
      </c>
      <c r="E734" s="48">
        <v>784454864351</v>
      </c>
      <c r="F734" s="48">
        <v>6.86</v>
      </c>
      <c r="G734" s="48">
        <v>143563725</v>
      </c>
      <c r="H734" s="48">
        <f t="shared" si="26"/>
        <v>114352021042.41982</v>
      </c>
      <c r="I734" s="48">
        <f t="shared" si="27"/>
        <v>796.52447749192777</v>
      </c>
    </row>
    <row r="735" spans="1:9" x14ac:dyDescent="0.3">
      <c r="A735" s="47" t="s">
        <v>305</v>
      </c>
      <c r="B735" s="47">
        <v>2014</v>
      </c>
      <c r="C735" s="47" t="s">
        <v>403</v>
      </c>
      <c r="D735" s="47" t="s">
        <v>23</v>
      </c>
      <c r="E735" s="48">
        <v>22319566599</v>
      </c>
      <c r="F735" s="48">
        <v>5.75</v>
      </c>
      <c r="G735" s="48">
        <v>126489315</v>
      </c>
      <c r="H735" s="48">
        <f t="shared" si="26"/>
        <v>3881663756.347826</v>
      </c>
      <c r="I735" s="48">
        <f t="shared" si="27"/>
        <v>30.687681061027376</v>
      </c>
    </row>
    <row r="736" spans="1:9" x14ac:dyDescent="0.3">
      <c r="A736" s="47" t="s">
        <v>305</v>
      </c>
      <c r="B736" s="47">
        <v>2015</v>
      </c>
      <c r="C736" s="47" t="s">
        <v>403</v>
      </c>
      <c r="D736" s="47" t="s">
        <v>23</v>
      </c>
      <c r="E736" s="48">
        <v>24562034626</v>
      </c>
      <c r="F736" s="48">
        <v>6.86</v>
      </c>
      <c r="G736" s="48">
        <v>141957035</v>
      </c>
      <c r="H736" s="48">
        <f t="shared" si="26"/>
        <v>3580471519.8250728</v>
      </c>
      <c r="I736" s="48">
        <f t="shared" si="27"/>
        <v>25.222219665443653</v>
      </c>
    </row>
    <row r="737" spans="1:9" x14ac:dyDescent="0.3">
      <c r="A737" s="47" t="s">
        <v>305</v>
      </c>
      <c r="B737" s="47">
        <v>2014</v>
      </c>
      <c r="C737" s="47" t="s">
        <v>414</v>
      </c>
      <c r="D737" s="47" t="s">
        <v>23</v>
      </c>
      <c r="E737" s="48">
        <v>136561633</v>
      </c>
      <c r="F737" s="48">
        <v>5.75</v>
      </c>
      <c r="G737" s="48">
        <v>734701</v>
      </c>
      <c r="H737" s="48">
        <f t="shared" si="26"/>
        <v>23749849.217391305</v>
      </c>
      <c r="I737" s="48">
        <f t="shared" si="27"/>
        <v>32.325870275651326</v>
      </c>
    </row>
    <row r="738" spans="1:9" x14ac:dyDescent="0.3">
      <c r="A738" s="47" t="s">
        <v>305</v>
      </c>
      <c r="B738" s="47">
        <v>2015</v>
      </c>
      <c r="C738" s="47" t="s">
        <v>414</v>
      </c>
      <c r="D738" s="47" t="s">
        <v>23</v>
      </c>
      <c r="E738" s="48">
        <v>239340902</v>
      </c>
      <c r="F738" s="48">
        <v>6.86</v>
      </c>
      <c r="G738" s="48">
        <v>1228707</v>
      </c>
      <c r="H738" s="48">
        <f t="shared" si="26"/>
        <v>34889344.3148688</v>
      </c>
      <c r="I738" s="48">
        <f t="shared" si="27"/>
        <v>28.395170138095413</v>
      </c>
    </row>
    <row r="739" spans="1:9" x14ac:dyDescent="0.3">
      <c r="A739" s="47" t="s">
        <v>305</v>
      </c>
      <c r="B739" s="47">
        <v>2014</v>
      </c>
      <c r="C739" s="47" t="s">
        <v>412</v>
      </c>
      <c r="D739" s="47" t="s">
        <v>23</v>
      </c>
      <c r="E739" s="48">
        <v>22242947716</v>
      </c>
      <c r="F739" s="48">
        <v>5.75</v>
      </c>
      <c r="G739" s="48">
        <v>125504792</v>
      </c>
      <c r="H739" s="48">
        <f t="shared" si="26"/>
        <v>3868338733.2173915</v>
      </c>
      <c r="I739" s="48">
        <f t="shared" si="27"/>
        <v>30.822239307144475</v>
      </c>
    </row>
    <row r="740" spans="1:9" x14ac:dyDescent="0.3">
      <c r="A740" s="47" t="s">
        <v>305</v>
      </c>
      <c r="B740" s="47">
        <v>2015</v>
      </c>
      <c r="C740" s="47" t="s">
        <v>412</v>
      </c>
      <c r="D740" s="47" t="s">
        <v>23</v>
      </c>
      <c r="E740" s="48">
        <v>24432880254</v>
      </c>
      <c r="F740" s="48">
        <v>6.86</v>
      </c>
      <c r="G740" s="48">
        <v>140553178</v>
      </c>
      <c r="H740" s="48">
        <f t="shared" si="26"/>
        <v>3561644351.8950434</v>
      </c>
      <c r="I740" s="48">
        <f t="shared" si="27"/>
        <v>25.34019082724009</v>
      </c>
    </row>
    <row r="741" spans="1:9" x14ac:dyDescent="0.3">
      <c r="A741" s="47" t="s">
        <v>305</v>
      </c>
      <c r="B741" s="47">
        <v>2010</v>
      </c>
      <c r="C741" s="47" t="s">
        <v>404</v>
      </c>
      <c r="D741" s="47" t="s">
        <v>23</v>
      </c>
      <c r="E741" s="48">
        <v>83882683400</v>
      </c>
      <c r="F741" s="48">
        <v>5.5</v>
      </c>
      <c r="G741" s="48">
        <v>8347321</v>
      </c>
      <c r="H741" s="48">
        <f t="shared" si="26"/>
        <v>15251396981.818182</v>
      </c>
      <c r="I741" s="48">
        <f t="shared" si="27"/>
        <v>1827.1008125622798</v>
      </c>
    </row>
    <row r="742" spans="1:9" x14ac:dyDescent="0.3">
      <c r="A742" s="47" t="s">
        <v>305</v>
      </c>
      <c r="B742" s="47">
        <v>2011</v>
      </c>
      <c r="C742" s="47" t="s">
        <v>404</v>
      </c>
      <c r="D742" s="47" t="s">
        <v>23</v>
      </c>
      <c r="E742" s="48">
        <v>147623381500</v>
      </c>
      <c r="F742" s="48">
        <v>5.34</v>
      </c>
      <c r="G742" s="48">
        <v>8347321</v>
      </c>
      <c r="H742" s="48">
        <f t="shared" si="26"/>
        <v>27644827996.254681</v>
      </c>
      <c r="I742" s="48">
        <f t="shared" si="27"/>
        <v>3311.8204027681072</v>
      </c>
    </row>
    <row r="743" spans="1:9" x14ac:dyDescent="0.3">
      <c r="A743" s="47" t="s">
        <v>305</v>
      </c>
      <c r="B743" s="47">
        <v>2012</v>
      </c>
      <c r="C743" s="47" t="s">
        <v>404</v>
      </c>
      <c r="D743" s="47" t="s">
        <v>23</v>
      </c>
      <c r="E743" s="48">
        <v>135136426400</v>
      </c>
      <c r="F743" s="48">
        <v>5.85</v>
      </c>
      <c r="G743" s="48">
        <v>7786044</v>
      </c>
      <c r="H743" s="48">
        <f t="shared" si="26"/>
        <v>23100243829.05983</v>
      </c>
      <c r="I743" s="48">
        <f t="shared" si="27"/>
        <v>2966.8781513512936</v>
      </c>
    </row>
    <row r="744" spans="1:9" x14ac:dyDescent="0.3">
      <c r="A744" s="47" t="s">
        <v>305</v>
      </c>
      <c r="B744" s="47">
        <v>2013</v>
      </c>
      <c r="C744" s="47" t="s">
        <v>404</v>
      </c>
      <c r="D744" s="47" t="s">
        <v>23</v>
      </c>
      <c r="E744" s="48">
        <v>198633572900</v>
      </c>
      <c r="F744" s="48">
        <v>5.7</v>
      </c>
      <c r="G744" s="48">
        <v>8202409</v>
      </c>
      <c r="H744" s="48">
        <f t="shared" si="26"/>
        <v>34847995245.614037</v>
      </c>
      <c r="I744" s="48">
        <f t="shared" si="27"/>
        <v>4248.5073891845723</v>
      </c>
    </row>
    <row r="745" spans="1:9" x14ac:dyDescent="0.3">
      <c r="A745" s="47" t="s">
        <v>305</v>
      </c>
      <c r="B745" s="47">
        <v>2014</v>
      </c>
      <c r="C745" s="47" t="s">
        <v>404</v>
      </c>
      <c r="D745" s="47" t="s">
        <v>23</v>
      </c>
      <c r="E745" s="48">
        <v>14531251698</v>
      </c>
      <c r="F745" s="48">
        <v>5.75</v>
      </c>
      <c r="G745" s="48">
        <v>19737220</v>
      </c>
      <c r="H745" s="48">
        <f t="shared" si="26"/>
        <v>2527174208.347826</v>
      </c>
      <c r="I745" s="48">
        <f t="shared" si="27"/>
        <v>128.04104166381214</v>
      </c>
    </row>
    <row r="746" spans="1:9" x14ac:dyDescent="0.3">
      <c r="A746" s="47" t="s">
        <v>305</v>
      </c>
      <c r="B746" s="47">
        <v>2015</v>
      </c>
      <c r="C746" s="47" t="s">
        <v>404</v>
      </c>
      <c r="D746" s="47" t="s">
        <v>23</v>
      </c>
      <c r="E746" s="48">
        <v>14961104985</v>
      </c>
      <c r="F746" s="48">
        <v>6.86</v>
      </c>
      <c r="G746" s="48">
        <v>20722806</v>
      </c>
      <c r="H746" s="48">
        <f t="shared" si="26"/>
        <v>2180919094.0233235</v>
      </c>
      <c r="I746" s="48">
        <f t="shared" si="27"/>
        <v>105.24246060226224</v>
      </c>
    </row>
    <row r="747" spans="1:9" x14ac:dyDescent="0.3">
      <c r="A747" s="47" t="s">
        <v>305</v>
      </c>
      <c r="B747" s="47">
        <v>2014</v>
      </c>
      <c r="C747" s="47" t="s">
        <v>406</v>
      </c>
      <c r="D747" s="47" t="s">
        <v>23</v>
      </c>
      <c r="E747" s="48">
        <v>37481437</v>
      </c>
      <c r="F747" s="48">
        <v>5.75</v>
      </c>
      <c r="G747" s="48">
        <v>514437</v>
      </c>
      <c r="H747" s="48">
        <f t="shared" si="26"/>
        <v>6518510.7826086953</v>
      </c>
      <c r="I747" s="48">
        <f t="shared" si="27"/>
        <v>12.671154645969663</v>
      </c>
    </row>
    <row r="748" spans="1:9" x14ac:dyDescent="0.3">
      <c r="A748" s="47" t="s">
        <v>305</v>
      </c>
      <c r="B748" s="47">
        <v>2015</v>
      </c>
      <c r="C748" s="47" t="s">
        <v>406</v>
      </c>
      <c r="D748" s="47" t="s">
        <v>23</v>
      </c>
      <c r="E748" s="48">
        <v>50564414</v>
      </c>
      <c r="F748" s="48">
        <v>6.86</v>
      </c>
      <c r="G748" s="48">
        <v>414725</v>
      </c>
      <c r="H748" s="48">
        <f t="shared" si="26"/>
        <v>7370905.83090379</v>
      </c>
      <c r="I748" s="48">
        <f t="shared" si="27"/>
        <v>17.772996156257253</v>
      </c>
    </row>
    <row r="749" spans="1:9" x14ac:dyDescent="0.3">
      <c r="A749" s="47" t="s">
        <v>305</v>
      </c>
      <c r="B749" s="47">
        <v>2014</v>
      </c>
      <c r="C749" s="47" t="s">
        <v>407</v>
      </c>
      <c r="D749" s="47" t="s">
        <v>23</v>
      </c>
      <c r="E749" s="48">
        <v>37481437</v>
      </c>
      <c r="F749" s="48">
        <v>5.75</v>
      </c>
      <c r="G749" s="48">
        <v>285619</v>
      </c>
      <c r="H749" s="48">
        <f t="shared" si="26"/>
        <v>6518510.7826086953</v>
      </c>
      <c r="I749" s="48">
        <f t="shared" si="27"/>
        <v>22.822399009200002</v>
      </c>
    </row>
    <row r="750" spans="1:9" x14ac:dyDescent="0.3">
      <c r="A750" s="47" t="s">
        <v>305</v>
      </c>
      <c r="B750" s="47">
        <v>2015</v>
      </c>
      <c r="C750" s="47" t="s">
        <v>407</v>
      </c>
      <c r="D750" s="47" t="s">
        <v>23</v>
      </c>
      <c r="E750" s="48">
        <v>50564414</v>
      </c>
      <c r="F750" s="48">
        <v>6.86</v>
      </c>
      <c r="G750" s="48">
        <v>414725</v>
      </c>
      <c r="H750" s="48">
        <f t="shared" si="26"/>
        <v>7370905.83090379</v>
      </c>
      <c r="I750" s="48">
        <f t="shared" si="27"/>
        <v>17.772996156257253</v>
      </c>
    </row>
    <row r="751" spans="1:9" x14ac:dyDescent="0.3">
      <c r="A751" s="47" t="s">
        <v>305</v>
      </c>
      <c r="B751" s="47">
        <v>2014</v>
      </c>
      <c r="C751" s="47" t="s">
        <v>408</v>
      </c>
      <c r="D751" s="47" t="s">
        <v>23</v>
      </c>
      <c r="E751" s="48">
        <v>10816667</v>
      </c>
      <c r="F751" s="48">
        <v>5.75</v>
      </c>
      <c r="G751" s="48">
        <v>56519</v>
      </c>
      <c r="H751" s="48">
        <f t="shared" si="26"/>
        <v>1881159.4782608696</v>
      </c>
      <c r="I751" s="48">
        <f t="shared" si="27"/>
        <v>33.283665285317674</v>
      </c>
    </row>
    <row r="752" spans="1:9" x14ac:dyDescent="0.3">
      <c r="A752" s="47" t="s">
        <v>305</v>
      </c>
      <c r="B752" s="47">
        <v>2015</v>
      </c>
      <c r="C752" s="47" t="s">
        <v>408</v>
      </c>
      <c r="D752" s="47" t="s">
        <v>23</v>
      </c>
      <c r="E752" s="48">
        <v>18542572</v>
      </c>
      <c r="F752" s="48">
        <v>6.86</v>
      </c>
      <c r="G752" s="48">
        <v>95402</v>
      </c>
      <c r="H752" s="48">
        <f t="shared" si="26"/>
        <v>2702998.8338192417</v>
      </c>
      <c r="I752" s="48">
        <f t="shared" si="27"/>
        <v>28.332727131708367</v>
      </c>
    </row>
    <row r="753" spans="1:9" x14ac:dyDescent="0.3">
      <c r="A753" s="47" t="s">
        <v>305</v>
      </c>
      <c r="B753" s="47">
        <v>2014</v>
      </c>
      <c r="C753" s="47" t="s">
        <v>409</v>
      </c>
      <c r="D753" s="47" t="s">
        <v>23</v>
      </c>
      <c r="E753" s="48">
        <v>26662290</v>
      </c>
      <c r="F753" s="48">
        <v>5.75</v>
      </c>
      <c r="G753" s="48">
        <v>229046</v>
      </c>
      <c r="H753" s="48">
        <f t="shared" si="26"/>
        <v>4636920</v>
      </c>
      <c r="I753" s="48">
        <f t="shared" si="27"/>
        <v>20.244492372711157</v>
      </c>
    </row>
    <row r="754" spans="1:9" x14ac:dyDescent="0.3">
      <c r="A754" s="47" t="s">
        <v>305</v>
      </c>
      <c r="B754" s="47">
        <v>2015</v>
      </c>
      <c r="C754" s="47" t="s">
        <v>409</v>
      </c>
      <c r="D754" s="47" t="s">
        <v>23</v>
      </c>
      <c r="E754" s="48">
        <v>32016644</v>
      </c>
      <c r="F754" s="48">
        <v>6.86</v>
      </c>
      <c r="G754" s="48">
        <v>319205</v>
      </c>
      <c r="H754" s="48">
        <f t="shared" si="26"/>
        <v>4667149.2711370261</v>
      </c>
      <c r="I754" s="48">
        <f t="shared" si="27"/>
        <v>14.621165931414064</v>
      </c>
    </row>
    <row r="755" spans="1:9" x14ac:dyDescent="0.3">
      <c r="A755" s="47" t="s">
        <v>420</v>
      </c>
      <c r="B755" s="47">
        <v>2011</v>
      </c>
      <c r="C755" s="47" t="s">
        <v>396</v>
      </c>
      <c r="D755" s="47" t="s">
        <v>24</v>
      </c>
      <c r="E755" s="48">
        <v>1860000000</v>
      </c>
      <c r="F755" s="48">
        <v>0.75</v>
      </c>
      <c r="G755" s="48">
        <v>12550000</v>
      </c>
      <c r="H755" s="48">
        <f t="shared" si="26"/>
        <v>2480000000</v>
      </c>
      <c r="I755" s="48">
        <f t="shared" si="27"/>
        <v>197.60956175298804</v>
      </c>
    </row>
    <row r="756" spans="1:9" x14ac:dyDescent="0.3">
      <c r="A756" s="47" t="s">
        <v>420</v>
      </c>
      <c r="B756" s="47">
        <v>2012</v>
      </c>
      <c r="C756" s="47" t="s">
        <v>396</v>
      </c>
      <c r="D756" s="47" t="s">
        <v>24</v>
      </c>
      <c r="E756" s="48">
        <v>1480000000</v>
      </c>
      <c r="F756" s="48">
        <v>0.81</v>
      </c>
      <c r="G756" s="48">
        <v>13200000</v>
      </c>
      <c r="H756" s="48">
        <f t="shared" si="26"/>
        <v>1827160493.8271604</v>
      </c>
      <c r="I756" s="48">
        <f t="shared" si="27"/>
        <v>138.42124953236063</v>
      </c>
    </row>
    <row r="757" spans="1:9" x14ac:dyDescent="0.3">
      <c r="A757" s="47" t="s">
        <v>420</v>
      </c>
      <c r="B757" s="47">
        <v>2013</v>
      </c>
      <c r="C757" s="47" t="s">
        <v>396</v>
      </c>
      <c r="D757" s="47" t="s">
        <v>24</v>
      </c>
      <c r="E757" s="48">
        <v>1830000000</v>
      </c>
      <c r="F757" s="48">
        <v>0.78</v>
      </c>
      <c r="G757" s="48">
        <v>13540000</v>
      </c>
      <c r="H757" s="48">
        <f t="shared" si="26"/>
        <v>2346153846.1538463</v>
      </c>
      <c r="I757" s="48">
        <f t="shared" si="27"/>
        <v>173.27576411771389</v>
      </c>
    </row>
    <row r="758" spans="1:9" x14ac:dyDescent="0.3">
      <c r="A758" s="47" t="s">
        <v>420</v>
      </c>
      <c r="B758" s="47">
        <v>2014</v>
      </c>
      <c r="C758" s="47" t="s">
        <v>396</v>
      </c>
      <c r="D758" s="47" t="s">
        <v>24</v>
      </c>
      <c r="E758" s="48">
        <v>2430000000</v>
      </c>
      <c r="F758" s="48">
        <v>0.78</v>
      </c>
      <c r="G758" s="48">
        <v>16740000</v>
      </c>
      <c r="H758" s="48">
        <f t="shared" si="26"/>
        <v>3115384615.3846154</v>
      </c>
      <c r="I758" s="48">
        <f t="shared" si="27"/>
        <v>186.10421836228289</v>
      </c>
    </row>
    <row r="759" spans="1:9" x14ac:dyDescent="0.3">
      <c r="A759" s="47" t="s">
        <v>420</v>
      </c>
      <c r="B759" s="47">
        <v>2015</v>
      </c>
      <c r="C759" s="47" t="s">
        <v>396</v>
      </c>
      <c r="D759" s="47" t="s">
        <v>24</v>
      </c>
      <c r="E759" s="48">
        <v>2690000000</v>
      </c>
      <c r="F759" s="48">
        <v>0.94</v>
      </c>
      <c r="G759" s="48">
        <v>17950000</v>
      </c>
      <c r="H759" s="48">
        <f t="shared" si="26"/>
        <v>2861702127.6595745</v>
      </c>
      <c r="I759" s="48">
        <f t="shared" si="27"/>
        <v>159.42630237657798</v>
      </c>
    </row>
    <row r="760" spans="1:9" x14ac:dyDescent="0.3">
      <c r="A760" s="47" t="s">
        <v>420</v>
      </c>
      <c r="B760" s="47">
        <v>2010</v>
      </c>
      <c r="C760" s="47" t="s">
        <v>397</v>
      </c>
      <c r="D760" s="47" t="s">
        <v>24</v>
      </c>
      <c r="E760" s="48">
        <v>39784000000</v>
      </c>
      <c r="F760" s="48">
        <v>0.79</v>
      </c>
      <c r="G760" s="48">
        <v>23000000</v>
      </c>
      <c r="H760" s="48">
        <f t="shared" si="26"/>
        <v>50359493670.88607</v>
      </c>
      <c r="I760" s="48">
        <f t="shared" si="27"/>
        <v>2189.5432030820029</v>
      </c>
    </row>
    <row r="761" spans="1:9" x14ac:dyDescent="0.3">
      <c r="A761" s="47" t="s">
        <v>420</v>
      </c>
      <c r="B761" s="47">
        <v>2011</v>
      </c>
      <c r="C761" s="47" t="s">
        <v>397</v>
      </c>
      <c r="D761" s="47" t="s">
        <v>24</v>
      </c>
      <c r="E761" s="48">
        <v>38713000000</v>
      </c>
      <c r="F761" s="48">
        <v>0.75</v>
      </c>
      <c r="G761" s="48">
        <v>20080000</v>
      </c>
      <c r="H761" s="48">
        <f t="shared" si="26"/>
        <v>51617333333.333336</v>
      </c>
      <c r="I761" s="48">
        <f t="shared" si="27"/>
        <v>2570.5843293492699</v>
      </c>
    </row>
    <row r="762" spans="1:9" x14ac:dyDescent="0.3">
      <c r="A762" s="47" t="s">
        <v>420</v>
      </c>
      <c r="B762" s="47">
        <v>2012</v>
      </c>
      <c r="C762" s="47" t="s">
        <v>397</v>
      </c>
      <c r="D762" s="47" t="s">
        <v>24</v>
      </c>
      <c r="E762" s="48">
        <v>50151000000</v>
      </c>
      <c r="F762" s="48">
        <v>0.81</v>
      </c>
      <c r="G762" s="48">
        <v>20340000</v>
      </c>
      <c r="H762" s="48">
        <f t="shared" ref="H762:H825" si="28">E762/F762</f>
        <v>61914814814.814812</v>
      </c>
      <c r="I762" s="48">
        <f t="shared" ref="I762:I825" si="29">H762/G762</f>
        <v>3043.9928620852907</v>
      </c>
    </row>
    <row r="763" spans="1:9" x14ac:dyDescent="0.3">
      <c r="A763" s="47" t="s">
        <v>420</v>
      </c>
      <c r="B763" s="47">
        <v>2013</v>
      </c>
      <c r="C763" s="47" t="s">
        <v>397</v>
      </c>
      <c r="D763" s="47" t="s">
        <v>24</v>
      </c>
      <c r="E763" s="48">
        <v>28183000000</v>
      </c>
      <c r="F763" s="48">
        <v>0.78</v>
      </c>
      <c r="G763" s="48">
        <v>15050000</v>
      </c>
      <c r="H763" s="48">
        <f t="shared" si="28"/>
        <v>36132051282.051277</v>
      </c>
      <c r="I763" s="48">
        <f t="shared" si="29"/>
        <v>2400.8007496379587</v>
      </c>
    </row>
    <row r="764" spans="1:9" x14ac:dyDescent="0.3">
      <c r="A764" s="47" t="s">
        <v>420</v>
      </c>
      <c r="B764" s="47">
        <v>2014</v>
      </c>
      <c r="C764" s="47" t="s">
        <v>397</v>
      </c>
      <c r="D764" s="47" t="s">
        <v>24</v>
      </c>
      <c r="E764" s="48">
        <v>17640000000</v>
      </c>
      <c r="F764" s="48">
        <v>0.78</v>
      </c>
      <c r="G764" s="48">
        <v>4980000</v>
      </c>
      <c r="H764" s="48">
        <f t="shared" si="28"/>
        <v>22615384615.384613</v>
      </c>
      <c r="I764" s="48">
        <f t="shared" si="29"/>
        <v>4541.2418906394805</v>
      </c>
    </row>
    <row r="765" spans="1:9" x14ac:dyDescent="0.3">
      <c r="A765" s="47" t="s">
        <v>420</v>
      </c>
      <c r="B765" s="47">
        <v>2015</v>
      </c>
      <c r="C765" s="47" t="s">
        <v>397</v>
      </c>
      <c r="D765" s="47" t="s">
        <v>24</v>
      </c>
      <c r="E765" s="48">
        <v>20480000000</v>
      </c>
      <c r="F765" s="48">
        <v>0.94</v>
      </c>
      <c r="G765" s="48">
        <v>6130000</v>
      </c>
      <c r="H765" s="48">
        <f t="shared" si="28"/>
        <v>21787234042.553192</v>
      </c>
      <c r="I765" s="48">
        <f t="shared" si="29"/>
        <v>3554.1980493561487</v>
      </c>
    </row>
    <row r="766" spans="1:9" x14ac:dyDescent="0.3">
      <c r="A766" s="47" t="s">
        <v>420</v>
      </c>
      <c r="B766" s="47">
        <v>2010</v>
      </c>
      <c r="C766" s="47" t="s">
        <v>398</v>
      </c>
      <c r="D766" s="47" t="s">
        <v>24</v>
      </c>
      <c r="E766" s="48">
        <v>1486000000</v>
      </c>
      <c r="F766" s="48">
        <v>0.79</v>
      </c>
      <c r="G766" s="48">
        <v>16860000</v>
      </c>
      <c r="H766" s="48">
        <f t="shared" si="28"/>
        <v>1881012658.2278481</v>
      </c>
      <c r="I766" s="48">
        <f t="shared" si="29"/>
        <v>111.56658708350226</v>
      </c>
    </row>
    <row r="767" spans="1:9" x14ac:dyDescent="0.3">
      <c r="A767" s="47" t="s">
        <v>420</v>
      </c>
      <c r="B767" s="47">
        <v>2011</v>
      </c>
      <c r="C767" s="47" t="s">
        <v>398</v>
      </c>
      <c r="D767" s="47" t="s">
        <v>24</v>
      </c>
      <c r="E767" s="48">
        <v>1609000000</v>
      </c>
      <c r="F767" s="48">
        <v>0.75</v>
      </c>
      <c r="G767" s="48">
        <v>18880000</v>
      </c>
      <c r="H767" s="48">
        <f t="shared" si="28"/>
        <v>2145333333.3333333</v>
      </c>
      <c r="I767" s="48">
        <f t="shared" si="29"/>
        <v>113.62994350282486</v>
      </c>
    </row>
    <row r="768" spans="1:9" x14ac:dyDescent="0.3">
      <c r="A768" s="47" t="s">
        <v>420</v>
      </c>
      <c r="B768" s="47">
        <v>2012</v>
      </c>
      <c r="C768" s="47" t="s">
        <v>398</v>
      </c>
      <c r="D768" s="47" t="s">
        <v>24</v>
      </c>
      <c r="E768" s="48">
        <v>1740000000</v>
      </c>
      <c r="F768" s="48">
        <v>0.81</v>
      </c>
      <c r="G768" s="48">
        <v>19160000</v>
      </c>
      <c r="H768" s="48">
        <f t="shared" si="28"/>
        <v>2148148148.1481481</v>
      </c>
      <c r="I768" s="48">
        <f t="shared" si="29"/>
        <v>112.11629165700147</v>
      </c>
    </row>
    <row r="769" spans="1:9" x14ac:dyDescent="0.3">
      <c r="A769" s="47" t="s">
        <v>420</v>
      </c>
      <c r="B769" s="47">
        <v>2013</v>
      </c>
      <c r="C769" s="47" t="s">
        <v>398</v>
      </c>
      <c r="D769" s="47" t="s">
        <v>24</v>
      </c>
      <c r="E769" s="48">
        <v>1490000000</v>
      </c>
      <c r="F769" s="48">
        <v>0.78</v>
      </c>
      <c r="G769" s="48">
        <v>17700000</v>
      </c>
      <c r="H769" s="48">
        <f t="shared" si="28"/>
        <v>1910256410.2564101</v>
      </c>
      <c r="I769" s="48">
        <f t="shared" si="29"/>
        <v>107.92409097493842</v>
      </c>
    </row>
    <row r="770" spans="1:9" x14ac:dyDescent="0.3">
      <c r="A770" s="47" t="s">
        <v>420</v>
      </c>
      <c r="B770" s="47">
        <v>2014</v>
      </c>
      <c r="C770" s="47" t="s">
        <v>398</v>
      </c>
      <c r="D770" s="47" t="s">
        <v>24</v>
      </c>
      <c r="E770" s="48">
        <v>1300000000</v>
      </c>
      <c r="F770" s="48">
        <v>0.78</v>
      </c>
      <c r="G770" s="48">
        <v>15110000</v>
      </c>
      <c r="H770" s="48">
        <f t="shared" si="28"/>
        <v>1666666666.6666665</v>
      </c>
      <c r="I770" s="48">
        <f t="shared" si="29"/>
        <v>110.30222810500771</v>
      </c>
    </row>
    <row r="771" spans="1:9" x14ac:dyDescent="0.3">
      <c r="A771" s="47" t="s">
        <v>420</v>
      </c>
      <c r="B771" s="47">
        <v>2015</v>
      </c>
      <c r="C771" s="47" t="s">
        <v>398</v>
      </c>
      <c r="D771" s="47" t="s">
        <v>24</v>
      </c>
      <c r="E771" s="48">
        <v>1490000000</v>
      </c>
      <c r="F771" s="48">
        <v>0.94</v>
      </c>
      <c r="G771" s="48">
        <v>17680000</v>
      </c>
      <c r="H771" s="48">
        <f t="shared" si="28"/>
        <v>1585106382.9787235</v>
      </c>
      <c r="I771" s="48">
        <f t="shared" si="29"/>
        <v>89.655338403773953</v>
      </c>
    </row>
    <row r="772" spans="1:9" x14ac:dyDescent="0.3">
      <c r="A772" s="47" t="s">
        <v>420</v>
      </c>
      <c r="B772" s="47">
        <v>2010</v>
      </c>
      <c r="C772" s="47" t="s">
        <v>399</v>
      </c>
      <c r="D772" s="47" t="s">
        <v>24</v>
      </c>
      <c r="E772" s="48">
        <v>448196000000</v>
      </c>
      <c r="F772" s="48">
        <v>0.79</v>
      </c>
      <c r="G772" s="48">
        <v>26000000</v>
      </c>
      <c r="H772" s="48">
        <f t="shared" si="28"/>
        <v>567336708860.75952</v>
      </c>
      <c r="I772" s="48">
        <f t="shared" si="29"/>
        <v>21820.64264849075</v>
      </c>
    </row>
    <row r="773" spans="1:9" x14ac:dyDescent="0.3">
      <c r="A773" s="47" t="s">
        <v>420</v>
      </c>
      <c r="B773" s="47">
        <v>2011</v>
      </c>
      <c r="C773" s="47" t="s">
        <v>399</v>
      </c>
      <c r="D773" s="47" t="s">
        <v>24</v>
      </c>
      <c r="E773" s="48">
        <v>589504000000</v>
      </c>
      <c r="F773" s="48">
        <v>0.75</v>
      </c>
      <c r="G773" s="48">
        <v>26260000</v>
      </c>
      <c r="H773" s="48">
        <f t="shared" si="28"/>
        <v>786005333333.33337</v>
      </c>
      <c r="I773" s="48">
        <f t="shared" si="29"/>
        <v>29931.657781162732</v>
      </c>
    </row>
    <row r="774" spans="1:9" x14ac:dyDescent="0.3">
      <c r="A774" s="47" t="s">
        <v>420</v>
      </c>
      <c r="B774" s="47">
        <v>2012</v>
      </c>
      <c r="C774" s="47" t="s">
        <v>399</v>
      </c>
      <c r="D774" s="47" t="s">
        <v>24</v>
      </c>
      <c r="E774" s="48">
        <v>485882000000</v>
      </c>
      <c r="F774" s="48">
        <v>0.81</v>
      </c>
      <c r="G774" s="48">
        <v>32250000</v>
      </c>
      <c r="H774" s="48">
        <f t="shared" si="28"/>
        <v>599854320987.6543</v>
      </c>
      <c r="I774" s="48">
        <f t="shared" si="29"/>
        <v>18600.133984113312</v>
      </c>
    </row>
    <row r="775" spans="1:9" x14ac:dyDescent="0.3">
      <c r="A775" s="47" t="s">
        <v>420</v>
      </c>
      <c r="B775" s="47">
        <v>2013</v>
      </c>
      <c r="C775" s="47" t="s">
        <v>399</v>
      </c>
      <c r="D775" s="47" t="s">
        <v>24</v>
      </c>
      <c r="E775" s="48">
        <v>287164000000</v>
      </c>
      <c r="F775" s="48">
        <v>0.78</v>
      </c>
      <c r="G775" s="48">
        <v>28650000</v>
      </c>
      <c r="H775" s="48">
        <f t="shared" si="28"/>
        <v>368158974358.97437</v>
      </c>
      <c r="I775" s="48">
        <f t="shared" si="29"/>
        <v>12850.225981116033</v>
      </c>
    </row>
    <row r="776" spans="1:9" x14ac:dyDescent="0.3">
      <c r="A776" s="47" t="s">
        <v>420</v>
      </c>
      <c r="B776" s="47">
        <v>2014</v>
      </c>
      <c r="C776" s="47" t="s">
        <v>399</v>
      </c>
      <c r="D776" s="47" t="s">
        <v>24</v>
      </c>
      <c r="E776" s="48">
        <v>224740000000</v>
      </c>
      <c r="F776" s="48">
        <v>0.78</v>
      </c>
      <c r="G776" s="48">
        <v>13570000</v>
      </c>
      <c r="H776" s="48">
        <f t="shared" si="28"/>
        <v>288128205128.20514</v>
      </c>
      <c r="I776" s="48">
        <f t="shared" si="29"/>
        <v>21232.734349904578</v>
      </c>
    </row>
    <row r="777" spans="1:9" x14ac:dyDescent="0.3">
      <c r="A777" s="47" t="s">
        <v>420</v>
      </c>
      <c r="B777" s="47">
        <v>2015</v>
      </c>
      <c r="C777" s="47" t="s">
        <v>399</v>
      </c>
      <c r="D777" s="47" t="s">
        <v>24</v>
      </c>
      <c r="E777" s="48">
        <v>382340000000</v>
      </c>
      <c r="F777" s="48">
        <v>0.94</v>
      </c>
      <c r="G777" s="48">
        <v>16100000</v>
      </c>
      <c r="H777" s="48">
        <f t="shared" si="28"/>
        <v>406744680851.06384</v>
      </c>
      <c r="I777" s="48">
        <f t="shared" si="29"/>
        <v>25263.644773358003</v>
      </c>
    </row>
    <row r="778" spans="1:9" x14ac:dyDescent="0.3">
      <c r="A778" s="47" t="s">
        <v>420</v>
      </c>
      <c r="B778" s="47">
        <v>2014</v>
      </c>
      <c r="C778" s="47" t="s">
        <v>401</v>
      </c>
      <c r="D778" s="47" t="s">
        <v>24</v>
      </c>
      <c r="E778" s="48">
        <v>35340000000</v>
      </c>
      <c r="F778" s="48">
        <v>0.78</v>
      </c>
      <c r="G778" s="48">
        <v>1560000</v>
      </c>
      <c r="H778" s="48">
        <f t="shared" si="28"/>
        <v>45307692307.692307</v>
      </c>
      <c r="I778" s="48">
        <f t="shared" si="29"/>
        <v>29043.392504930966</v>
      </c>
    </row>
    <row r="779" spans="1:9" x14ac:dyDescent="0.3">
      <c r="A779" s="47" t="s">
        <v>420</v>
      </c>
      <c r="B779" s="47">
        <v>2015</v>
      </c>
      <c r="C779" s="47" t="s">
        <v>401</v>
      </c>
      <c r="D779" s="47" t="s">
        <v>24</v>
      </c>
      <c r="E779" s="48">
        <v>52760000000</v>
      </c>
      <c r="F779" s="48">
        <v>0.94</v>
      </c>
      <c r="G779" s="48">
        <v>1860000</v>
      </c>
      <c r="H779" s="48">
        <f t="shared" si="28"/>
        <v>56127659574.468086</v>
      </c>
      <c r="I779" s="48">
        <f t="shared" si="29"/>
        <v>30176.161061541981</v>
      </c>
    </row>
    <row r="780" spans="1:9" x14ac:dyDescent="0.3">
      <c r="A780" s="47" t="s">
        <v>420</v>
      </c>
      <c r="B780" s="47">
        <v>2010</v>
      </c>
      <c r="C780" s="47" t="s">
        <v>402</v>
      </c>
      <c r="D780" s="47" t="s">
        <v>24</v>
      </c>
      <c r="E780" s="48">
        <v>329195000000</v>
      </c>
      <c r="F780" s="48">
        <v>0.79</v>
      </c>
      <c r="G780" s="48">
        <v>7000000</v>
      </c>
      <c r="H780" s="48">
        <f t="shared" si="28"/>
        <v>416702531645.56958</v>
      </c>
      <c r="I780" s="48">
        <f t="shared" si="29"/>
        <v>59528.933092224222</v>
      </c>
    </row>
    <row r="781" spans="1:9" x14ac:dyDescent="0.3">
      <c r="A781" s="47" t="s">
        <v>420</v>
      </c>
      <c r="B781" s="47">
        <v>2011</v>
      </c>
      <c r="C781" s="47" t="s">
        <v>402</v>
      </c>
      <c r="D781" s="47" t="s">
        <v>24</v>
      </c>
      <c r="E781" s="48">
        <v>453652000000</v>
      </c>
      <c r="F781" s="48">
        <v>0.75</v>
      </c>
      <c r="G781" s="48">
        <v>7400000</v>
      </c>
      <c r="H781" s="48">
        <f t="shared" si="28"/>
        <v>604869333333.33337</v>
      </c>
      <c r="I781" s="48">
        <f t="shared" si="29"/>
        <v>81739.099099099098</v>
      </c>
    </row>
    <row r="782" spans="1:9" x14ac:dyDescent="0.3">
      <c r="A782" s="47" t="s">
        <v>420</v>
      </c>
      <c r="B782" s="47">
        <v>2012</v>
      </c>
      <c r="C782" s="47" t="s">
        <v>402</v>
      </c>
      <c r="D782" s="47" t="s">
        <v>24</v>
      </c>
      <c r="E782" s="48">
        <v>315390000000</v>
      </c>
      <c r="F782" s="48">
        <v>0.81</v>
      </c>
      <c r="G782" s="48">
        <v>8860000</v>
      </c>
      <c r="H782" s="48">
        <f t="shared" si="28"/>
        <v>389370370370.37036</v>
      </c>
      <c r="I782" s="48">
        <f t="shared" si="29"/>
        <v>43946.994398461669</v>
      </c>
    </row>
    <row r="783" spans="1:9" x14ac:dyDescent="0.3">
      <c r="A783" s="47" t="s">
        <v>420</v>
      </c>
      <c r="B783" s="47">
        <v>2013</v>
      </c>
      <c r="C783" s="47" t="s">
        <v>402</v>
      </c>
      <c r="D783" s="47" t="s">
        <v>24</v>
      </c>
      <c r="E783" s="48">
        <v>160177000000</v>
      </c>
      <c r="F783" s="48">
        <v>0.78</v>
      </c>
      <c r="G783" s="48">
        <v>7600000</v>
      </c>
      <c r="H783" s="48">
        <f t="shared" si="28"/>
        <v>205355128205.1282</v>
      </c>
      <c r="I783" s="48">
        <f t="shared" si="29"/>
        <v>27020.411605937923</v>
      </c>
    </row>
    <row r="784" spans="1:9" x14ac:dyDescent="0.3">
      <c r="A784" s="47" t="s">
        <v>420</v>
      </c>
      <c r="B784" s="47">
        <v>2014</v>
      </c>
      <c r="C784" s="47" t="s">
        <v>402</v>
      </c>
      <c r="D784" s="47" t="s">
        <v>24</v>
      </c>
      <c r="E784" s="48">
        <v>96480000000</v>
      </c>
      <c r="F784" s="48">
        <v>0.78</v>
      </c>
      <c r="G784" s="48">
        <v>2280000</v>
      </c>
      <c r="H784" s="48">
        <f t="shared" si="28"/>
        <v>123692307692.30769</v>
      </c>
      <c r="I784" s="48">
        <f t="shared" si="29"/>
        <v>54251.012145748988</v>
      </c>
    </row>
    <row r="785" spans="1:9" x14ac:dyDescent="0.3">
      <c r="A785" s="47" t="s">
        <v>420</v>
      </c>
      <c r="B785" s="47">
        <v>2015</v>
      </c>
      <c r="C785" s="47" t="s">
        <v>402</v>
      </c>
      <c r="D785" s="47" t="s">
        <v>24</v>
      </c>
      <c r="E785" s="48">
        <v>259860000000</v>
      </c>
      <c r="F785" s="48">
        <v>0.94</v>
      </c>
      <c r="G785" s="48">
        <v>3280000</v>
      </c>
      <c r="H785" s="48">
        <f t="shared" si="28"/>
        <v>276446808510.63831</v>
      </c>
      <c r="I785" s="48">
        <f t="shared" si="29"/>
        <v>84282.563570316561</v>
      </c>
    </row>
    <row r="786" spans="1:9" x14ac:dyDescent="0.3">
      <c r="A786" s="47" t="s">
        <v>420</v>
      </c>
      <c r="B786" s="47">
        <v>2010</v>
      </c>
      <c r="C786" s="47" t="s">
        <v>403</v>
      </c>
      <c r="D786" s="47" t="s">
        <v>24</v>
      </c>
      <c r="E786" s="48">
        <v>1510000000</v>
      </c>
      <c r="F786" s="48">
        <v>0.79</v>
      </c>
      <c r="G786" s="48">
        <v>17980000</v>
      </c>
      <c r="H786" s="48">
        <f t="shared" si="28"/>
        <v>1911392405.0632911</v>
      </c>
      <c r="I786" s="48">
        <f t="shared" si="29"/>
        <v>106.30658537615635</v>
      </c>
    </row>
    <row r="787" spans="1:9" x14ac:dyDescent="0.3">
      <c r="A787" s="47" t="s">
        <v>420</v>
      </c>
      <c r="B787" s="47">
        <v>2011</v>
      </c>
      <c r="C787" s="47" t="s">
        <v>403</v>
      </c>
      <c r="D787" s="47" t="s">
        <v>24</v>
      </c>
      <c r="E787" s="48">
        <v>1600000000</v>
      </c>
      <c r="F787" s="48">
        <v>0.75</v>
      </c>
      <c r="G787" s="48">
        <v>19950000</v>
      </c>
      <c r="H787" s="48">
        <f t="shared" si="28"/>
        <v>2133333333.3333333</v>
      </c>
      <c r="I787" s="48">
        <f t="shared" si="29"/>
        <v>106.93400167084377</v>
      </c>
    </row>
    <row r="788" spans="1:9" x14ac:dyDescent="0.3">
      <c r="A788" s="47" t="s">
        <v>420</v>
      </c>
      <c r="B788" s="47">
        <v>2012</v>
      </c>
      <c r="C788" s="47" t="s">
        <v>403</v>
      </c>
      <c r="D788" s="47" t="s">
        <v>24</v>
      </c>
      <c r="E788" s="48">
        <v>1750000000</v>
      </c>
      <c r="F788" s="48">
        <v>0.81</v>
      </c>
      <c r="G788" s="48">
        <v>22190000</v>
      </c>
      <c r="H788" s="48">
        <f t="shared" si="28"/>
        <v>2160493827.1604939</v>
      </c>
      <c r="I788" s="48">
        <f t="shared" si="29"/>
        <v>97.363399150991157</v>
      </c>
    </row>
    <row r="789" spans="1:9" x14ac:dyDescent="0.3">
      <c r="A789" s="47" t="s">
        <v>420</v>
      </c>
      <c r="B789" s="47">
        <v>2013</v>
      </c>
      <c r="C789" s="47" t="s">
        <v>403</v>
      </c>
      <c r="D789" s="47" t="s">
        <v>24</v>
      </c>
      <c r="E789" s="48">
        <v>1690000000</v>
      </c>
      <c r="F789" s="48">
        <v>0.78</v>
      </c>
      <c r="G789" s="48">
        <v>23180000</v>
      </c>
      <c r="H789" s="48">
        <f t="shared" si="28"/>
        <v>2166666666.6666665</v>
      </c>
      <c r="I789" s="48">
        <f t="shared" si="29"/>
        <v>93.471383376473966</v>
      </c>
    </row>
    <row r="790" spans="1:9" x14ac:dyDescent="0.3">
      <c r="A790" s="47" t="s">
        <v>420</v>
      </c>
      <c r="B790" s="47">
        <v>2014</v>
      </c>
      <c r="C790" s="47" t="s">
        <v>403</v>
      </c>
      <c r="D790" s="47" t="s">
        <v>24</v>
      </c>
      <c r="E790" s="48">
        <v>1550000000</v>
      </c>
      <c r="F790" s="48">
        <v>0.78</v>
      </c>
      <c r="G790" s="48">
        <v>23550000</v>
      </c>
      <c r="H790" s="48">
        <f t="shared" si="28"/>
        <v>1987179487.1794872</v>
      </c>
      <c r="I790" s="48">
        <f t="shared" si="29"/>
        <v>84.381294572377371</v>
      </c>
    </row>
    <row r="791" spans="1:9" x14ac:dyDescent="0.3">
      <c r="A791" s="47" t="s">
        <v>420</v>
      </c>
      <c r="B791" s="47">
        <v>2015</v>
      </c>
      <c r="C791" s="47" t="s">
        <v>403</v>
      </c>
      <c r="D791" s="47" t="s">
        <v>24</v>
      </c>
      <c r="E791" s="48">
        <v>1730000000</v>
      </c>
      <c r="F791" s="48">
        <v>0.94</v>
      </c>
      <c r="G791" s="48">
        <v>26620000</v>
      </c>
      <c r="H791" s="48">
        <f t="shared" si="28"/>
        <v>1840425531.9148936</v>
      </c>
      <c r="I791" s="48">
        <f t="shared" si="29"/>
        <v>69.136947104240932</v>
      </c>
    </row>
    <row r="792" spans="1:9" x14ac:dyDescent="0.3">
      <c r="A792" s="47" t="s">
        <v>420</v>
      </c>
      <c r="B792" s="47">
        <v>2010</v>
      </c>
      <c r="C792" s="47" t="s">
        <v>404</v>
      </c>
      <c r="D792" s="47" t="s">
        <v>24</v>
      </c>
      <c r="E792" s="48">
        <v>2621000000</v>
      </c>
      <c r="F792" s="48">
        <v>0.79</v>
      </c>
      <c r="G792" s="48">
        <v>8000000</v>
      </c>
      <c r="H792" s="48">
        <f t="shared" si="28"/>
        <v>3317721518.9873414</v>
      </c>
      <c r="I792" s="48">
        <f t="shared" si="29"/>
        <v>414.71518987341767</v>
      </c>
    </row>
    <row r="793" spans="1:9" x14ac:dyDescent="0.3">
      <c r="A793" s="47" t="s">
        <v>420</v>
      </c>
      <c r="B793" s="47">
        <v>2011</v>
      </c>
      <c r="C793" s="47" t="s">
        <v>404</v>
      </c>
      <c r="D793" s="47" t="s">
        <v>24</v>
      </c>
      <c r="E793" s="48">
        <v>2396000000</v>
      </c>
      <c r="F793" s="48">
        <v>0.75</v>
      </c>
      <c r="G793" s="48">
        <v>7700000</v>
      </c>
      <c r="H793" s="48">
        <f t="shared" si="28"/>
        <v>3194666666.6666665</v>
      </c>
      <c r="I793" s="48">
        <f t="shared" si="29"/>
        <v>414.89177489177484</v>
      </c>
    </row>
    <row r="794" spans="1:9" x14ac:dyDescent="0.3">
      <c r="A794" s="47" t="s">
        <v>420</v>
      </c>
      <c r="B794" s="47">
        <v>2012</v>
      </c>
      <c r="C794" s="47" t="s">
        <v>404</v>
      </c>
      <c r="D794" s="47" t="s">
        <v>24</v>
      </c>
      <c r="E794" s="48">
        <v>3823000000</v>
      </c>
      <c r="F794" s="48">
        <v>0.81</v>
      </c>
      <c r="G794" s="48">
        <v>7130000</v>
      </c>
      <c r="H794" s="48">
        <f t="shared" si="28"/>
        <v>4719753086.4197531</v>
      </c>
      <c r="I794" s="48">
        <f t="shared" si="29"/>
        <v>661.95695461707612</v>
      </c>
    </row>
    <row r="795" spans="1:9" x14ac:dyDescent="0.3">
      <c r="A795" s="47" t="s">
        <v>420</v>
      </c>
      <c r="B795" s="47">
        <v>2013</v>
      </c>
      <c r="C795" s="47" t="s">
        <v>404</v>
      </c>
      <c r="D795" s="47" t="s">
        <v>24</v>
      </c>
      <c r="E795" s="48">
        <v>2104000000</v>
      </c>
      <c r="F795" s="48">
        <v>0.78</v>
      </c>
      <c r="G795" s="48">
        <v>5870000</v>
      </c>
      <c r="H795" s="48">
        <f t="shared" si="28"/>
        <v>2697435897.4358974</v>
      </c>
      <c r="I795" s="48">
        <f t="shared" si="29"/>
        <v>459.52911370287859</v>
      </c>
    </row>
    <row r="796" spans="1:9" x14ac:dyDescent="0.3">
      <c r="A796" s="47" t="s">
        <v>420</v>
      </c>
      <c r="B796" s="47">
        <v>2014</v>
      </c>
      <c r="C796" s="47" t="s">
        <v>404</v>
      </c>
      <c r="D796" s="47" t="s">
        <v>24</v>
      </c>
      <c r="E796" s="48">
        <v>780000000</v>
      </c>
      <c r="F796" s="48">
        <v>0.78</v>
      </c>
      <c r="G796" s="48">
        <v>4190000</v>
      </c>
      <c r="H796" s="48">
        <f t="shared" si="28"/>
        <v>1000000000</v>
      </c>
      <c r="I796" s="48">
        <f t="shared" si="29"/>
        <v>238.6634844868735</v>
      </c>
    </row>
    <row r="797" spans="1:9" x14ac:dyDescent="0.3">
      <c r="A797" s="47" t="s">
        <v>420</v>
      </c>
      <c r="B797" s="47">
        <v>2015</v>
      </c>
      <c r="C797" s="47" t="s">
        <v>404</v>
      </c>
      <c r="D797" s="47" t="s">
        <v>24</v>
      </c>
      <c r="E797" s="48">
        <v>1560000000</v>
      </c>
      <c r="F797" s="48">
        <v>0.94</v>
      </c>
      <c r="G797" s="48">
        <v>6470000</v>
      </c>
      <c r="H797" s="48">
        <f t="shared" si="28"/>
        <v>1659574468.0851064</v>
      </c>
      <c r="I797" s="48">
        <f t="shared" si="29"/>
        <v>256.5030089776053</v>
      </c>
    </row>
    <row r="798" spans="1:9" x14ac:dyDescent="0.3">
      <c r="A798" s="50" t="s">
        <v>420</v>
      </c>
      <c r="B798" s="50">
        <v>2011</v>
      </c>
      <c r="C798" s="50" t="s">
        <v>406</v>
      </c>
      <c r="D798" s="50" t="s">
        <v>24</v>
      </c>
      <c r="E798" s="48">
        <v>42000000</v>
      </c>
      <c r="F798" s="48">
        <v>0.75</v>
      </c>
      <c r="G798" s="48">
        <v>700000</v>
      </c>
      <c r="H798" s="48">
        <f t="shared" si="28"/>
        <v>56000000</v>
      </c>
      <c r="I798" s="48">
        <f t="shared" si="29"/>
        <v>80</v>
      </c>
    </row>
    <row r="799" spans="1:9" x14ac:dyDescent="0.3">
      <c r="A799" s="50" t="s">
        <v>420</v>
      </c>
      <c r="B799" s="50">
        <v>2012</v>
      </c>
      <c r="C799" s="50" t="s">
        <v>406</v>
      </c>
      <c r="D799" s="50" t="s">
        <v>24</v>
      </c>
      <c r="E799" s="48">
        <v>57000000</v>
      </c>
      <c r="F799" s="48">
        <v>0.81</v>
      </c>
      <c r="G799" s="48">
        <v>980000</v>
      </c>
      <c r="H799" s="48">
        <f t="shared" si="28"/>
        <v>70370370.370370373</v>
      </c>
      <c r="I799" s="48">
        <f t="shared" si="29"/>
        <v>71.806500377928955</v>
      </c>
    </row>
    <row r="800" spans="1:9" x14ac:dyDescent="0.3">
      <c r="A800" s="50" t="s">
        <v>420</v>
      </c>
      <c r="B800" s="50">
        <v>2013</v>
      </c>
      <c r="C800" s="50" t="s">
        <v>406</v>
      </c>
      <c r="D800" s="50" t="s">
        <v>24</v>
      </c>
      <c r="E800" s="48">
        <v>64000000</v>
      </c>
      <c r="F800" s="48">
        <v>0.78</v>
      </c>
      <c r="G800" s="48">
        <v>1190000</v>
      </c>
      <c r="H800" s="48">
        <f t="shared" si="28"/>
        <v>82051282.051282048</v>
      </c>
      <c r="I800" s="48">
        <f t="shared" si="29"/>
        <v>68.9506571859513</v>
      </c>
    </row>
    <row r="801" spans="1:9" x14ac:dyDescent="0.3">
      <c r="A801" s="50" t="s">
        <v>420</v>
      </c>
      <c r="B801" s="50">
        <v>2011</v>
      </c>
      <c r="C801" s="50" t="s">
        <v>407</v>
      </c>
      <c r="D801" s="50" t="s">
        <v>24</v>
      </c>
      <c r="E801" s="48">
        <v>42000000</v>
      </c>
      <c r="F801" s="48">
        <v>0.75</v>
      </c>
      <c r="G801" s="48">
        <v>700000</v>
      </c>
      <c r="H801" s="48">
        <f t="shared" si="28"/>
        <v>56000000</v>
      </c>
      <c r="I801" s="48">
        <f t="shared" si="29"/>
        <v>80</v>
      </c>
    </row>
    <row r="802" spans="1:9" x14ac:dyDescent="0.3">
      <c r="A802" s="50" t="s">
        <v>420</v>
      </c>
      <c r="B802" s="50">
        <v>2012</v>
      </c>
      <c r="C802" s="50" t="s">
        <v>407</v>
      </c>
      <c r="D802" s="50" t="s">
        <v>24</v>
      </c>
      <c r="E802" s="48">
        <v>57000000</v>
      </c>
      <c r="F802" s="48">
        <v>0.81</v>
      </c>
      <c r="G802" s="48">
        <v>980000</v>
      </c>
      <c r="H802" s="48">
        <f t="shared" si="28"/>
        <v>70370370.370370373</v>
      </c>
      <c r="I802" s="48">
        <f t="shared" si="29"/>
        <v>71.806500377928955</v>
      </c>
    </row>
    <row r="803" spans="1:9" x14ac:dyDescent="0.3">
      <c r="A803" s="50" t="s">
        <v>420</v>
      </c>
      <c r="B803" s="50">
        <v>2013</v>
      </c>
      <c r="C803" s="50" t="s">
        <v>407</v>
      </c>
      <c r="D803" s="50" t="s">
        <v>24</v>
      </c>
      <c r="E803" s="48">
        <v>64000000</v>
      </c>
      <c r="F803" s="48">
        <v>0.78</v>
      </c>
      <c r="G803" s="48">
        <v>1190000</v>
      </c>
      <c r="H803" s="48">
        <f t="shared" si="28"/>
        <v>82051282.051282048</v>
      </c>
      <c r="I803" s="48">
        <f t="shared" si="29"/>
        <v>68.9506571859513</v>
      </c>
    </row>
    <row r="804" spans="1:9" x14ac:dyDescent="0.3">
      <c r="A804" s="47" t="s">
        <v>308</v>
      </c>
      <c r="B804" s="47">
        <v>2010</v>
      </c>
      <c r="C804" s="47" t="s">
        <v>396</v>
      </c>
      <c r="D804" s="47" t="s">
        <v>26</v>
      </c>
      <c r="E804" s="48">
        <v>166365800000</v>
      </c>
      <c r="F804" s="48">
        <v>37.31</v>
      </c>
      <c r="G804" s="48">
        <v>66966000</v>
      </c>
      <c r="H804" s="48">
        <f t="shared" si="28"/>
        <v>4459013669.2575712</v>
      </c>
      <c r="I804" s="48">
        <f t="shared" si="29"/>
        <v>66.586232853352016</v>
      </c>
    </row>
    <row r="805" spans="1:9" x14ac:dyDescent="0.3">
      <c r="A805" s="47" t="s">
        <v>308</v>
      </c>
      <c r="B805" s="47">
        <v>2011</v>
      </c>
      <c r="C805" s="47" t="s">
        <v>396</v>
      </c>
      <c r="D805" s="47" t="s">
        <v>26</v>
      </c>
      <c r="E805" s="48">
        <v>187516500000</v>
      </c>
      <c r="F805" s="48">
        <v>38.229999999999997</v>
      </c>
      <c r="G805" s="48">
        <v>70999000</v>
      </c>
      <c r="H805" s="48">
        <f t="shared" si="28"/>
        <v>4904956840.1778708</v>
      </c>
      <c r="I805" s="48">
        <f t="shared" si="29"/>
        <v>69.084872183803583</v>
      </c>
    </row>
    <row r="806" spans="1:9" x14ac:dyDescent="0.3">
      <c r="A806" s="47" t="s">
        <v>308</v>
      </c>
      <c r="B806" s="47">
        <v>2012</v>
      </c>
      <c r="C806" s="47" t="s">
        <v>396</v>
      </c>
      <c r="D806" s="47" t="s">
        <v>26</v>
      </c>
      <c r="E806" s="48">
        <v>215547100000</v>
      </c>
      <c r="F806" s="48">
        <v>39.340000000000003</v>
      </c>
      <c r="G806" s="48">
        <v>77763000</v>
      </c>
      <c r="H806" s="48">
        <f t="shared" si="28"/>
        <v>5479082358.9222164</v>
      </c>
      <c r="I806" s="48">
        <f t="shared" si="29"/>
        <v>70.458731773751225</v>
      </c>
    </row>
    <row r="807" spans="1:9" x14ac:dyDescent="0.3">
      <c r="A807" s="47" t="s">
        <v>308</v>
      </c>
      <c r="B807" s="47">
        <v>2013</v>
      </c>
      <c r="C807" s="47" t="s">
        <v>396</v>
      </c>
      <c r="D807" s="47" t="s">
        <v>26</v>
      </c>
      <c r="E807" s="48">
        <v>219356100000</v>
      </c>
      <c r="F807" s="48">
        <v>41.81</v>
      </c>
      <c r="G807" s="48">
        <v>73502000</v>
      </c>
      <c r="H807" s="48">
        <f t="shared" si="28"/>
        <v>5246498445.3480024</v>
      </c>
      <c r="I807" s="48">
        <f t="shared" si="29"/>
        <v>71.378988943811081</v>
      </c>
    </row>
    <row r="808" spans="1:9" x14ac:dyDescent="0.3">
      <c r="A808" s="47" t="s">
        <v>308</v>
      </c>
      <c r="B808" s="47">
        <v>2014</v>
      </c>
      <c r="C808" s="47" t="s">
        <v>396</v>
      </c>
      <c r="D808" s="47" t="s">
        <v>26</v>
      </c>
      <c r="E808" s="48">
        <v>247223500000</v>
      </c>
      <c r="F808" s="48">
        <v>43.56</v>
      </c>
      <c r="G808" s="48">
        <v>75918000</v>
      </c>
      <c r="H808" s="48">
        <f t="shared" si="28"/>
        <v>5675470615.2433424</v>
      </c>
      <c r="I808" s="48">
        <f t="shared" si="29"/>
        <v>74.757904782045657</v>
      </c>
    </row>
    <row r="809" spans="1:9" x14ac:dyDescent="0.3">
      <c r="A809" s="47" t="s">
        <v>308</v>
      </c>
      <c r="B809" s="47">
        <v>2015</v>
      </c>
      <c r="C809" s="47" t="s">
        <v>396</v>
      </c>
      <c r="D809" s="47" t="s">
        <v>26</v>
      </c>
      <c r="E809" s="48">
        <v>296435300000</v>
      </c>
      <c r="F809" s="48">
        <v>45.05</v>
      </c>
      <c r="G809" s="48">
        <v>86806000</v>
      </c>
      <c r="H809" s="48">
        <f t="shared" si="28"/>
        <v>6580139844.6170921</v>
      </c>
      <c r="I809" s="48">
        <f t="shared" si="29"/>
        <v>75.802822899535656</v>
      </c>
    </row>
    <row r="810" spans="1:9" x14ac:dyDescent="0.3">
      <c r="A810" s="47" t="s">
        <v>308</v>
      </c>
      <c r="B810" s="47">
        <v>2010</v>
      </c>
      <c r="C810" s="47" t="s">
        <v>397</v>
      </c>
      <c r="D810" s="47" t="s">
        <v>26</v>
      </c>
      <c r="E810" s="48">
        <v>1312934200000</v>
      </c>
      <c r="F810" s="48">
        <v>37.31</v>
      </c>
      <c r="G810" s="48">
        <v>28682000</v>
      </c>
      <c r="H810" s="48">
        <f t="shared" si="28"/>
        <v>35189874028.410614</v>
      </c>
      <c r="I810" s="48">
        <f t="shared" si="29"/>
        <v>1226.8974976783563</v>
      </c>
    </row>
    <row r="811" spans="1:9" x14ac:dyDescent="0.3">
      <c r="A811" s="47" t="s">
        <v>308</v>
      </c>
      <c r="B811" s="47">
        <v>2011</v>
      </c>
      <c r="C811" s="47" t="s">
        <v>397</v>
      </c>
      <c r="D811" s="47" t="s">
        <v>26</v>
      </c>
      <c r="E811" s="48">
        <v>1360132600000</v>
      </c>
      <c r="F811" s="48">
        <v>38.229999999999997</v>
      </c>
      <c r="G811" s="48">
        <v>27052000</v>
      </c>
      <c r="H811" s="48">
        <f t="shared" si="28"/>
        <v>35577624901.9095</v>
      </c>
      <c r="I811" s="48">
        <f t="shared" si="29"/>
        <v>1315.1569163799165</v>
      </c>
    </row>
    <row r="812" spans="1:9" x14ac:dyDescent="0.3">
      <c r="A812" s="47" t="s">
        <v>308</v>
      </c>
      <c r="B812" s="47">
        <v>2012</v>
      </c>
      <c r="C812" s="47" t="s">
        <v>397</v>
      </c>
      <c r="D812" s="47" t="s">
        <v>26</v>
      </c>
      <c r="E812" s="48">
        <v>1318320400000</v>
      </c>
      <c r="F812" s="48">
        <v>39.340000000000003</v>
      </c>
      <c r="G812" s="48">
        <v>25558000</v>
      </c>
      <c r="H812" s="48">
        <f t="shared" si="28"/>
        <v>33510940518.556175</v>
      </c>
      <c r="I812" s="48">
        <f t="shared" si="29"/>
        <v>1311.1722559885818</v>
      </c>
    </row>
    <row r="813" spans="1:9" x14ac:dyDescent="0.3">
      <c r="A813" s="47" t="s">
        <v>308</v>
      </c>
      <c r="B813" s="47">
        <v>2013</v>
      </c>
      <c r="C813" s="47" t="s">
        <v>397</v>
      </c>
      <c r="D813" s="47" t="s">
        <v>26</v>
      </c>
      <c r="E813" s="48">
        <v>1325809200000</v>
      </c>
      <c r="F813" s="48">
        <v>41.81</v>
      </c>
      <c r="G813" s="48">
        <v>25142000</v>
      </c>
      <c r="H813" s="48">
        <f t="shared" si="28"/>
        <v>31710337239.89476</v>
      </c>
      <c r="I813" s="48">
        <f t="shared" si="29"/>
        <v>1261.2495919137205</v>
      </c>
    </row>
    <row r="814" spans="1:9" x14ac:dyDescent="0.3">
      <c r="A814" s="47" t="s">
        <v>308</v>
      </c>
      <c r="B814" s="47">
        <v>2014</v>
      </c>
      <c r="C814" s="47" t="s">
        <v>397</v>
      </c>
      <c r="D814" s="47" t="s">
        <v>26</v>
      </c>
      <c r="E814" s="48">
        <v>1289382400000</v>
      </c>
      <c r="F814" s="48">
        <v>43.56</v>
      </c>
      <c r="G814" s="48">
        <v>24709000</v>
      </c>
      <c r="H814" s="48">
        <f t="shared" si="28"/>
        <v>29600146923.783287</v>
      </c>
      <c r="I814" s="48">
        <f t="shared" si="29"/>
        <v>1197.9500151274146</v>
      </c>
    </row>
    <row r="815" spans="1:9" x14ac:dyDescent="0.3">
      <c r="A815" s="47" t="s">
        <v>308</v>
      </c>
      <c r="B815" s="47">
        <v>2015</v>
      </c>
      <c r="C815" s="47" t="s">
        <v>397</v>
      </c>
      <c r="D815" s="47" t="s">
        <v>26</v>
      </c>
      <c r="E815" s="48">
        <v>1257196000000</v>
      </c>
      <c r="F815" s="48">
        <v>45.05</v>
      </c>
      <c r="G815" s="48">
        <v>24925000</v>
      </c>
      <c r="H815" s="48">
        <f t="shared" si="28"/>
        <v>27906681465.038849</v>
      </c>
      <c r="I815" s="48">
        <f t="shared" si="29"/>
        <v>1119.6261370125917</v>
      </c>
    </row>
    <row r="816" spans="1:9" x14ac:dyDescent="0.3">
      <c r="A816" s="47" t="s">
        <v>308</v>
      </c>
      <c r="B816" s="47">
        <v>2010</v>
      </c>
      <c r="C816" s="47" t="s">
        <v>398</v>
      </c>
      <c r="D816" s="47" t="s">
        <v>26</v>
      </c>
      <c r="E816" s="48">
        <v>114244500000</v>
      </c>
      <c r="F816" s="48">
        <v>37.31</v>
      </c>
      <c r="G816" s="48">
        <v>44435000</v>
      </c>
      <c r="H816" s="48">
        <f t="shared" si="28"/>
        <v>3062034307.1562581</v>
      </c>
      <c r="I816" s="48">
        <f t="shared" si="29"/>
        <v>68.910415374282849</v>
      </c>
    </row>
    <row r="817" spans="1:9" x14ac:dyDescent="0.3">
      <c r="A817" s="47" t="s">
        <v>308</v>
      </c>
      <c r="B817" s="47">
        <v>2011</v>
      </c>
      <c r="C817" s="47" t="s">
        <v>398</v>
      </c>
      <c r="D817" s="47" t="s">
        <v>26</v>
      </c>
      <c r="E817" s="48">
        <v>137924900000</v>
      </c>
      <c r="F817" s="48">
        <v>38.229999999999997</v>
      </c>
      <c r="G817" s="48">
        <v>50807000</v>
      </c>
      <c r="H817" s="48">
        <f t="shared" si="28"/>
        <v>3607766152.236464</v>
      </c>
      <c r="I817" s="48">
        <f t="shared" si="29"/>
        <v>71.009234007842693</v>
      </c>
    </row>
    <row r="818" spans="1:9" x14ac:dyDescent="0.3">
      <c r="A818" s="47" t="s">
        <v>308</v>
      </c>
      <c r="B818" s="47">
        <v>2012</v>
      </c>
      <c r="C818" s="47" t="s">
        <v>398</v>
      </c>
      <c r="D818" s="47" t="s">
        <v>26</v>
      </c>
      <c r="E818" s="48">
        <v>156396300000</v>
      </c>
      <c r="F818" s="48">
        <v>39.340000000000003</v>
      </c>
      <c r="G818" s="48">
        <v>56874000</v>
      </c>
      <c r="H818" s="48">
        <f t="shared" si="28"/>
        <v>3975503304.5246563</v>
      </c>
      <c r="I818" s="48">
        <f t="shared" si="29"/>
        <v>69.900188214731799</v>
      </c>
    </row>
    <row r="819" spans="1:9" x14ac:dyDescent="0.3">
      <c r="A819" s="47" t="s">
        <v>308</v>
      </c>
      <c r="B819" s="47">
        <v>2013</v>
      </c>
      <c r="C819" s="47" t="s">
        <v>398</v>
      </c>
      <c r="D819" s="47" t="s">
        <v>26</v>
      </c>
      <c r="E819" s="48">
        <v>175058100000</v>
      </c>
      <c r="F819" s="48">
        <v>41.81</v>
      </c>
      <c r="G819" s="48">
        <v>63707000</v>
      </c>
      <c r="H819" s="48">
        <f t="shared" si="28"/>
        <v>4186991150.4424777</v>
      </c>
      <c r="I819" s="48">
        <f t="shared" si="29"/>
        <v>65.722623109587289</v>
      </c>
    </row>
    <row r="820" spans="1:9" x14ac:dyDescent="0.3">
      <c r="A820" s="47" t="s">
        <v>308</v>
      </c>
      <c r="B820" s="47">
        <v>2014</v>
      </c>
      <c r="C820" s="47" t="s">
        <v>398</v>
      </c>
      <c r="D820" s="47" t="s">
        <v>26</v>
      </c>
      <c r="E820" s="48">
        <v>210434600000</v>
      </c>
      <c r="F820" s="48">
        <v>43.56</v>
      </c>
      <c r="G820" s="48">
        <v>78832000</v>
      </c>
      <c r="H820" s="48">
        <f t="shared" si="28"/>
        <v>4830913682.277318</v>
      </c>
      <c r="I820" s="48">
        <f t="shared" si="29"/>
        <v>61.28112546018518</v>
      </c>
    </row>
    <row r="821" spans="1:9" x14ac:dyDescent="0.3">
      <c r="A821" s="47" t="s">
        <v>308</v>
      </c>
      <c r="B821" s="47">
        <v>2015</v>
      </c>
      <c r="C821" s="47" t="s">
        <v>398</v>
      </c>
      <c r="D821" s="47" t="s">
        <v>26</v>
      </c>
      <c r="E821" s="48">
        <v>245300500000</v>
      </c>
      <c r="F821" s="48">
        <v>45.05</v>
      </c>
      <c r="G821" s="48">
        <v>95113000</v>
      </c>
      <c r="H821" s="48">
        <f t="shared" si="28"/>
        <v>5445072142.064373</v>
      </c>
      <c r="I821" s="48">
        <f t="shared" si="29"/>
        <v>57.248453335131614</v>
      </c>
    </row>
    <row r="822" spans="1:9" x14ac:dyDescent="0.3">
      <c r="A822" s="47" t="s">
        <v>308</v>
      </c>
      <c r="B822" s="47">
        <v>2014</v>
      </c>
      <c r="C822" s="47" t="s">
        <v>413</v>
      </c>
      <c r="D822" s="47" t="s">
        <v>26</v>
      </c>
      <c r="E822" s="48">
        <v>22663600000</v>
      </c>
      <c r="F822" s="48">
        <v>43.56</v>
      </c>
      <c r="G822" s="48">
        <v>5207000</v>
      </c>
      <c r="H822" s="48">
        <f t="shared" si="28"/>
        <v>520284664.83011937</v>
      </c>
      <c r="I822" s="48">
        <f t="shared" si="29"/>
        <v>99.920235227601182</v>
      </c>
    </row>
    <row r="823" spans="1:9" x14ac:dyDescent="0.3">
      <c r="A823" s="47" t="s">
        <v>308</v>
      </c>
      <c r="B823" s="47">
        <v>2015</v>
      </c>
      <c r="C823" s="47" t="s">
        <v>413</v>
      </c>
      <c r="D823" s="47" t="s">
        <v>26</v>
      </c>
      <c r="E823" s="48">
        <v>19779700000</v>
      </c>
      <c r="F823" s="48">
        <v>45.05</v>
      </c>
      <c r="G823" s="48">
        <v>5236000</v>
      </c>
      <c r="H823" s="48">
        <f t="shared" si="28"/>
        <v>439061043.28523862</v>
      </c>
      <c r="I823" s="48">
        <f t="shared" si="29"/>
        <v>83.854286341718606</v>
      </c>
    </row>
    <row r="824" spans="1:9" x14ac:dyDescent="0.3">
      <c r="A824" s="47" t="s">
        <v>308</v>
      </c>
      <c r="B824" s="47">
        <v>2010</v>
      </c>
      <c r="C824" s="47" t="s">
        <v>411</v>
      </c>
      <c r="D824" s="47" t="s">
        <v>26</v>
      </c>
      <c r="E824" s="48">
        <v>114244500000</v>
      </c>
      <c r="F824" s="48">
        <v>37.31</v>
      </c>
      <c r="G824" s="48">
        <v>44435000</v>
      </c>
      <c r="H824" s="48">
        <f t="shared" si="28"/>
        <v>3062034307.1562581</v>
      </c>
      <c r="I824" s="48">
        <f t="shared" si="29"/>
        <v>68.910415374282849</v>
      </c>
    </row>
    <row r="825" spans="1:9" x14ac:dyDescent="0.3">
      <c r="A825" s="47" t="s">
        <v>308</v>
      </c>
      <c r="B825" s="47">
        <v>2011</v>
      </c>
      <c r="C825" s="47" t="s">
        <v>411</v>
      </c>
      <c r="D825" s="47" t="s">
        <v>26</v>
      </c>
      <c r="E825" s="48">
        <v>137924900000</v>
      </c>
      <c r="F825" s="48">
        <v>38.229999999999997</v>
      </c>
      <c r="G825" s="48">
        <v>50807000</v>
      </c>
      <c r="H825" s="48">
        <f t="shared" si="28"/>
        <v>3607766152.236464</v>
      </c>
      <c r="I825" s="48">
        <f t="shared" si="29"/>
        <v>71.009234007842693</v>
      </c>
    </row>
    <row r="826" spans="1:9" x14ac:dyDescent="0.3">
      <c r="A826" s="47" t="s">
        <v>308</v>
      </c>
      <c r="B826" s="47">
        <v>2012</v>
      </c>
      <c r="C826" s="47" t="s">
        <v>411</v>
      </c>
      <c r="D826" s="47" t="s">
        <v>26</v>
      </c>
      <c r="E826" s="48">
        <v>156396300000</v>
      </c>
      <c r="F826" s="48">
        <v>39.340000000000003</v>
      </c>
      <c r="G826" s="48">
        <v>56874000</v>
      </c>
      <c r="H826" s="48">
        <f t="shared" ref="H826:H869" si="30">E826/F826</f>
        <v>3975503304.5246563</v>
      </c>
      <c r="I826" s="48">
        <f t="shared" ref="I826:I869" si="31">H826/G826</f>
        <v>69.900188214731799</v>
      </c>
    </row>
    <row r="827" spans="1:9" x14ac:dyDescent="0.3">
      <c r="A827" s="47" t="s">
        <v>308</v>
      </c>
      <c r="B827" s="47">
        <v>2013</v>
      </c>
      <c r="C827" s="47" t="s">
        <v>411</v>
      </c>
      <c r="D827" s="47" t="s">
        <v>26</v>
      </c>
      <c r="E827" s="48">
        <v>175058100000</v>
      </c>
      <c r="F827" s="48">
        <v>41.81</v>
      </c>
      <c r="G827" s="48">
        <v>63707000</v>
      </c>
      <c r="H827" s="48">
        <f t="shared" si="30"/>
        <v>4186991150.4424777</v>
      </c>
      <c r="I827" s="48">
        <f t="shared" si="31"/>
        <v>65.722623109587289</v>
      </c>
    </row>
    <row r="828" spans="1:9" x14ac:dyDescent="0.3">
      <c r="A828" s="47" t="s">
        <v>308</v>
      </c>
      <c r="B828" s="47">
        <v>2014</v>
      </c>
      <c r="C828" s="47" t="s">
        <v>411</v>
      </c>
      <c r="D828" s="47" t="s">
        <v>26</v>
      </c>
      <c r="E828" s="48">
        <v>187771000000</v>
      </c>
      <c r="F828" s="48">
        <v>43.56</v>
      </c>
      <c r="G828" s="48">
        <v>73596000</v>
      </c>
      <c r="H828" s="48">
        <f t="shared" si="30"/>
        <v>4310629017.4471989</v>
      </c>
      <c r="I828" s="48">
        <f t="shared" si="31"/>
        <v>58.571512275764974</v>
      </c>
    </row>
    <row r="829" spans="1:9" x14ac:dyDescent="0.3">
      <c r="A829" s="47" t="s">
        <v>308</v>
      </c>
      <c r="B829" s="47">
        <v>2015</v>
      </c>
      <c r="C829" s="47" t="s">
        <v>411</v>
      </c>
      <c r="D829" s="47" t="s">
        <v>26</v>
      </c>
      <c r="E829" s="48">
        <v>225520800000</v>
      </c>
      <c r="F829" s="48">
        <v>45.05</v>
      </c>
      <c r="G829" s="48">
        <v>89877000</v>
      </c>
      <c r="H829" s="48">
        <f t="shared" si="30"/>
        <v>5006011098.7791348</v>
      </c>
      <c r="I829" s="48">
        <f t="shared" si="31"/>
        <v>55.698466779922946</v>
      </c>
    </row>
    <row r="830" spans="1:9" x14ac:dyDescent="0.3">
      <c r="A830" s="47" t="s">
        <v>308</v>
      </c>
      <c r="B830" s="47">
        <v>2010</v>
      </c>
      <c r="C830" s="47" t="s">
        <v>399</v>
      </c>
      <c r="D830" s="47" t="s">
        <v>26</v>
      </c>
      <c r="E830" s="48">
        <v>2104203900000</v>
      </c>
      <c r="F830" s="48">
        <v>37.31</v>
      </c>
      <c r="G830" s="48">
        <v>35449000</v>
      </c>
      <c r="H830" s="48">
        <f t="shared" si="30"/>
        <v>56397853122.487267</v>
      </c>
      <c r="I830" s="48">
        <f t="shared" si="31"/>
        <v>1590.9575198873667</v>
      </c>
    </row>
    <row r="831" spans="1:9" x14ac:dyDescent="0.3">
      <c r="A831" s="47" t="s">
        <v>308</v>
      </c>
      <c r="B831" s="47">
        <v>2011</v>
      </c>
      <c r="C831" s="47" t="s">
        <v>399</v>
      </c>
      <c r="D831" s="47" t="s">
        <v>26</v>
      </c>
      <c r="E831" s="48">
        <v>2091030600000</v>
      </c>
      <c r="F831" s="48">
        <v>38.229999999999997</v>
      </c>
      <c r="G831" s="48">
        <v>43448000</v>
      </c>
      <c r="H831" s="48">
        <f t="shared" si="30"/>
        <v>54696065916.81926</v>
      </c>
      <c r="I831" s="48">
        <f t="shared" si="31"/>
        <v>1258.885700534415</v>
      </c>
    </row>
    <row r="832" spans="1:9" x14ac:dyDescent="0.3">
      <c r="A832" s="47" t="s">
        <v>308</v>
      </c>
      <c r="B832" s="47">
        <v>2012</v>
      </c>
      <c r="C832" s="47" t="s">
        <v>399</v>
      </c>
      <c r="D832" s="47" t="s">
        <v>26</v>
      </c>
      <c r="E832" s="48">
        <v>2407752400000</v>
      </c>
      <c r="F832" s="48">
        <v>39.340000000000003</v>
      </c>
      <c r="G832" s="48">
        <v>47801000</v>
      </c>
      <c r="H832" s="48">
        <f t="shared" si="30"/>
        <v>61203670564.311127</v>
      </c>
      <c r="I832" s="48">
        <f t="shared" si="31"/>
        <v>1280.3847317903626</v>
      </c>
    </row>
    <row r="833" spans="1:9" x14ac:dyDescent="0.3">
      <c r="A833" s="47" t="s">
        <v>308</v>
      </c>
      <c r="B833" s="47">
        <v>2013</v>
      </c>
      <c r="C833" s="47" t="s">
        <v>399</v>
      </c>
      <c r="D833" s="47" t="s">
        <v>26</v>
      </c>
      <c r="E833" s="48">
        <v>2804310700000</v>
      </c>
      <c r="F833" s="48">
        <v>41.81</v>
      </c>
      <c r="G833" s="48">
        <v>52541000</v>
      </c>
      <c r="H833" s="48">
        <f t="shared" si="30"/>
        <v>67072726620.425735</v>
      </c>
      <c r="I833" s="48">
        <f t="shared" si="31"/>
        <v>1276.5787978992737</v>
      </c>
    </row>
    <row r="834" spans="1:9" x14ac:dyDescent="0.3">
      <c r="A834" s="47" t="s">
        <v>308</v>
      </c>
      <c r="B834" s="47">
        <v>2014</v>
      </c>
      <c r="C834" s="47" t="s">
        <v>399</v>
      </c>
      <c r="D834" s="47" t="s">
        <v>26</v>
      </c>
      <c r="E834" s="48">
        <v>2914487800000</v>
      </c>
      <c r="F834" s="48">
        <v>43.56</v>
      </c>
      <c r="G834" s="48">
        <v>57352000</v>
      </c>
      <c r="H834" s="48">
        <f t="shared" si="30"/>
        <v>66907433425.160698</v>
      </c>
      <c r="I834" s="48">
        <f t="shared" si="31"/>
        <v>1166.6102912742485</v>
      </c>
    </row>
    <row r="835" spans="1:9" x14ac:dyDescent="0.3">
      <c r="A835" s="47" t="s">
        <v>308</v>
      </c>
      <c r="B835" s="47">
        <v>2015</v>
      </c>
      <c r="C835" s="47" t="s">
        <v>399</v>
      </c>
      <c r="D835" s="47" t="s">
        <v>26</v>
      </c>
      <c r="E835" s="48">
        <v>3019954300000</v>
      </c>
      <c r="F835" s="48">
        <v>45.05</v>
      </c>
      <c r="G835" s="48">
        <v>63119000</v>
      </c>
      <c r="H835" s="48">
        <f t="shared" si="30"/>
        <v>67035611542.730301</v>
      </c>
      <c r="I835" s="48">
        <f t="shared" si="31"/>
        <v>1062.0512293086124</v>
      </c>
    </row>
    <row r="836" spans="1:9" x14ac:dyDescent="0.3">
      <c r="A836" s="47" t="s">
        <v>308</v>
      </c>
      <c r="B836" s="47">
        <v>2010</v>
      </c>
      <c r="C836" s="47" t="s">
        <v>401</v>
      </c>
      <c r="D836" s="47" t="s">
        <v>26</v>
      </c>
      <c r="E836" s="48">
        <v>2104203900000</v>
      </c>
      <c r="F836" s="48">
        <v>37.31</v>
      </c>
      <c r="G836" s="48">
        <v>35449000</v>
      </c>
      <c r="H836" s="48">
        <f t="shared" si="30"/>
        <v>56397853122.487267</v>
      </c>
      <c r="I836" s="48">
        <f t="shared" si="31"/>
        <v>1590.9575198873667</v>
      </c>
    </row>
    <row r="837" spans="1:9" x14ac:dyDescent="0.3">
      <c r="A837" s="47" t="s">
        <v>308</v>
      </c>
      <c r="B837" s="47">
        <v>2011</v>
      </c>
      <c r="C837" s="47" t="s">
        <v>401</v>
      </c>
      <c r="D837" s="47" t="s">
        <v>26</v>
      </c>
      <c r="E837" s="48">
        <v>2091030600000</v>
      </c>
      <c r="F837" s="48">
        <v>38.229999999999997</v>
      </c>
      <c r="G837" s="48">
        <v>43448000</v>
      </c>
      <c r="H837" s="48">
        <f t="shared" si="30"/>
        <v>54696065916.81926</v>
      </c>
      <c r="I837" s="48">
        <f t="shared" si="31"/>
        <v>1258.885700534415</v>
      </c>
    </row>
    <row r="838" spans="1:9" x14ac:dyDescent="0.3">
      <c r="A838" s="47" t="s">
        <v>308</v>
      </c>
      <c r="B838" s="47">
        <v>2012</v>
      </c>
      <c r="C838" s="47" t="s">
        <v>401</v>
      </c>
      <c r="D838" s="47" t="s">
        <v>26</v>
      </c>
      <c r="E838" s="48">
        <v>2407752400000</v>
      </c>
      <c r="F838" s="48">
        <v>39.340000000000003</v>
      </c>
      <c r="G838" s="48">
        <v>47801000</v>
      </c>
      <c r="H838" s="48">
        <f t="shared" si="30"/>
        <v>61203670564.311127</v>
      </c>
      <c r="I838" s="48">
        <f t="shared" si="31"/>
        <v>1280.3847317903626</v>
      </c>
    </row>
    <row r="839" spans="1:9" x14ac:dyDescent="0.3">
      <c r="A839" s="47" t="s">
        <v>308</v>
      </c>
      <c r="B839" s="47">
        <v>2013</v>
      </c>
      <c r="C839" s="47" t="s">
        <v>401</v>
      </c>
      <c r="D839" s="47" t="s">
        <v>26</v>
      </c>
      <c r="E839" s="48">
        <v>2804310700000</v>
      </c>
      <c r="F839" s="48">
        <v>41.81</v>
      </c>
      <c r="G839" s="48">
        <v>52541000</v>
      </c>
      <c r="H839" s="48">
        <f t="shared" si="30"/>
        <v>67072726620.425735</v>
      </c>
      <c r="I839" s="48">
        <f t="shared" si="31"/>
        <v>1276.5787978992737</v>
      </c>
    </row>
    <row r="840" spans="1:9" x14ac:dyDescent="0.3">
      <c r="A840" s="47" t="s">
        <v>308</v>
      </c>
      <c r="B840" s="47">
        <v>2014</v>
      </c>
      <c r="C840" s="47" t="s">
        <v>401</v>
      </c>
      <c r="D840" s="47" t="s">
        <v>26</v>
      </c>
      <c r="E840" s="48">
        <v>2914487800000</v>
      </c>
      <c r="F840" s="48">
        <v>43.56</v>
      </c>
      <c r="G840" s="48">
        <v>57352000</v>
      </c>
      <c r="H840" s="48">
        <f t="shared" si="30"/>
        <v>66907433425.160698</v>
      </c>
      <c r="I840" s="48">
        <f t="shared" si="31"/>
        <v>1166.6102912742485</v>
      </c>
    </row>
    <row r="841" spans="1:9" x14ac:dyDescent="0.3">
      <c r="A841" s="47" t="s">
        <v>308</v>
      </c>
      <c r="B841" s="47">
        <v>2015</v>
      </c>
      <c r="C841" s="47" t="s">
        <v>401</v>
      </c>
      <c r="D841" s="47" t="s">
        <v>26</v>
      </c>
      <c r="E841" s="48">
        <v>3019954300000</v>
      </c>
      <c r="F841" s="48">
        <v>45.05</v>
      </c>
      <c r="G841" s="48">
        <v>63119000</v>
      </c>
      <c r="H841" s="48">
        <f t="shared" si="30"/>
        <v>67035611542.730301</v>
      </c>
      <c r="I841" s="48">
        <f t="shared" si="31"/>
        <v>1062.0512293086124</v>
      </c>
    </row>
    <row r="842" spans="1:9" x14ac:dyDescent="0.3">
      <c r="A842" s="47" t="s">
        <v>308</v>
      </c>
      <c r="B842" s="47">
        <v>2010</v>
      </c>
      <c r="C842" s="47" t="s">
        <v>403</v>
      </c>
      <c r="D842" s="47" t="s">
        <v>26</v>
      </c>
      <c r="E842" s="48">
        <v>20919600000</v>
      </c>
      <c r="F842" s="48">
        <v>37.31</v>
      </c>
      <c r="G842" s="48">
        <v>17085000</v>
      </c>
      <c r="H842" s="48">
        <f t="shared" si="30"/>
        <v>560696864.11149824</v>
      </c>
      <c r="I842" s="48">
        <f t="shared" si="31"/>
        <v>32.818078086713385</v>
      </c>
    </row>
    <row r="843" spans="1:9" x14ac:dyDescent="0.3">
      <c r="A843" s="47" t="s">
        <v>308</v>
      </c>
      <c r="B843" s="47">
        <v>2011</v>
      </c>
      <c r="C843" s="47" t="s">
        <v>403</v>
      </c>
      <c r="D843" s="47" t="s">
        <v>26</v>
      </c>
      <c r="E843" s="48">
        <v>24449600000</v>
      </c>
      <c r="F843" s="48">
        <v>38.229999999999997</v>
      </c>
      <c r="G843" s="48">
        <v>19199000</v>
      </c>
      <c r="H843" s="48">
        <f t="shared" si="30"/>
        <v>639539628.56395507</v>
      </c>
      <c r="I843" s="48">
        <f t="shared" si="31"/>
        <v>33.311090607008438</v>
      </c>
    </row>
    <row r="844" spans="1:9" x14ac:dyDescent="0.3">
      <c r="A844" s="47" t="s">
        <v>308</v>
      </c>
      <c r="B844" s="47">
        <v>2012</v>
      </c>
      <c r="C844" s="47" t="s">
        <v>403</v>
      </c>
      <c r="D844" s="47" t="s">
        <v>26</v>
      </c>
      <c r="E844" s="48">
        <v>27979300000</v>
      </c>
      <c r="F844" s="48">
        <v>39.340000000000003</v>
      </c>
      <c r="G844" s="48">
        <v>21371000</v>
      </c>
      <c r="H844" s="48">
        <f t="shared" si="30"/>
        <v>711217590.2389425</v>
      </c>
      <c r="I844" s="48">
        <f t="shared" si="31"/>
        <v>33.279565309950051</v>
      </c>
    </row>
    <row r="845" spans="1:9" x14ac:dyDescent="0.3">
      <c r="A845" s="47" t="s">
        <v>308</v>
      </c>
      <c r="B845" s="47">
        <v>2013</v>
      </c>
      <c r="C845" s="47" t="s">
        <v>403</v>
      </c>
      <c r="D845" s="47" t="s">
        <v>26</v>
      </c>
      <c r="E845" s="48">
        <v>33044900000</v>
      </c>
      <c r="F845" s="48">
        <v>41.81</v>
      </c>
      <c r="G845" s="48">
        <v>25127000</v>
      </c>
      <c r="H845" s="48">
        <f t="shared" si="30"/>
        <v>790358765.84549141</v>
      </c>
      <c r="I845" s="48">
        <f t="shared" si="31"/>
        <v>31.454561461594754</v>
      </c>
    </row>
    <row r="846" spans="1:9" x14ac:dyDescent="0.3">
      <c r="A846" s="47" t="s">
        <v>308</v>
      </c>
      <c r="B846" s="47">
        <v>2014</v>
      </c>
      <c r="C846" s="47" t="s">
        <v>403</v>
      </c>
      <c r="D846" s="47" t="s">
        <v>26</v>
      </c>
      <c r="E846" s="48">
        <v>44865100000</v>
      </c>
      <c r="F846" s="48">
        <v>43.56</v>
      </c>
      <c r="G846" s="48">
        <v>32675000</v>
      </c>
      <c r="H846" s="48">
        <f t="shared" si="30"/>
        <v>1029960973.3700643</v>
      </c>
      <c r="I846" s="48">
        <f t="shared" si="31"/>
        <v>31.521376384699749</v>
      </c>
    </row>
    <row r="847" spans="1:9" x14ac:dyDescent="0.3">
      <c r="A847" s="47" t="s">
        <v>308</v>
      </c>
      <c r="B847" s="47">
        <v>2015</v>
      </c>
      <c r="C847" s="47" t="s">
        <v>403</v>
      </c>
      <c r="D847" s="47" t="s">
        <v>26</v>
      </c>
      <c r="E847" s="48">
        <v>58379800000</v>
      </c>
      <c r="F847" s="48">
        <v>45.05</v>
      </c>
      <c r="G847" s="48">
        <v>41805000</v>
      </c>
      <c r="H847" s="48">
        <f t="shared" si="30"/>
        <v>1295889012.208657</v>
      </c>
      <c r="I847" s="48">
        <f t="shared" si="31"/>
        <v>30.998421533516495</v>
      </c>
    </row>
    <row r="848" spans="1:9" x14ac:dyDescent="0.3">
      <c r="A848" s="47" t="s">
        <v>308</v>
      </c>
      <c r="B848" s="47">
        <v>2014</v>
      </c>
      <c r="C848" s="47" t="s">
        <v>414</v>
      </c>
      <c r="D848" s="47" t="s">
        <v>26</v>
      </c>
      <c r="E848" s="48">
        <v>2745300000</v>
      </c>
      <c r="F848" s="48">
        <v>43.56</v>
      </c>
      <c r="G848" s="48">
        <v>1224000</v>
      </c>
      <c r="H848" s="48">
        <f t="shared" si="30"/>
        <v>63023415.977961428</v>
      </c>
      <c r="I848" s="48">
        <f t="shared" si="31"/>
        <v>51.489718936242994</v>
      </c>
    </row>
    <row r="849" spans="1:9" x14ac:dyDescent="0.3">
      <c r="A849" s="47" t="s">
        <v>308</v>
      </c>
      <c r="B849" s="47">
        <v>2015</v>
      </c>
      <c r="C849" s="47" t="s">
        <v>414</v>
      </c>
      <c r="D849" s="47" t="s">
        <v>26</v>
      </c>
      <c r="E849" s="48">
        <v>3681500000</v>
      </c>
      <c r="F849" s="48">
        <v>45.05</v>
      </c>
      <c r="G849" s="48">
        <v>1836000</v>
      </c>
      <c r="H849" s="48">
        <f t="shared" si="30"/>
        <v>81720310.765815765</v>
      </c>
      <c r="I849" s="48">
        <f t="shared" si="31"/>
        <v>44.509973183995513</v>
      </c>
    </row>
    <row r="850" spans="1:9" x14ac:dyDescent="0.3">
      <c r="A850" s="47" t="s">
        <v>308</v>
      </c>
      <c r="B850" s="47">
        <v>2010</v>
      </c>
      <c r="C850" s="47" t="s">
        <v>412</v>
      </c>
      <c r="D850" s="47" t="s">
        <v>26</v>
      </c>
      <c r="E850" s="48">
        <v>20919600000</v>
      </c>
      <c r="F850" s="48">
        <v>37.31</v>
      </c>
      <c r="G850" s="48">
        <v>17085000</v>
      </c>
      <c r="H850" s="48">
        <f t="shared" si="30"/>
        <v>560696864.11149824</v>
      </c>
      <c r="I850" s="48">
        <f t="shared" si="31"/>
        <v>32.818078086713385</v>
      </c>
    </row>
    <row r="851" spans="1:9" x14ac:dyDescent="0.3">
      <c r="A851" s="47" t="s">
        <v>308</v>
      </c>
      <c r="B851" s="47">
        <v>2011</v>
      </c>
      <c r="C851" s="47" t="s">
        <v>412</v>
      </c>
      <c r="D851" s="47" t="s">
        <v>26</v>
      </c>
      <c r="E851" s="48">
        <v>24449600000</v>
      </c>
      <c r="F851" s="48">
        <v>38.229999999999997</v>
      </c>
      <c r="G851" s="48">
        <v>19199000</v>
      </c>
      <c r="H851" s="48">
        <f t="shared" si="30"/>
        <v>639539628.56395507</v>
      </c>
      <c r="I851" s="48">
        <f t="shared" si="31"/>
        <v>33.311090607008438</v>
      </c>
    </row>
    <row r="852" spans="1:9" x14ac:dyDescent="0.3">
      <c r="A852" s="47" t="s">
        <v>308</v>
      </c>
      <c r="B852" s="47">
        <v>2012</v>
      </c>
      <c r="C852" s="47" t="s">
        <v>412</v>
      </c>
      <c r="D852" s="47" t="s">
        <v>26</v>
      </c>
      <c r="E852" s="48">
        <v>27979300000</v>
      </c>
      <c r="F852" s="48">
        <v>39.340000000000003</v>
      </c>
      <c r="G852" s="48">
        <v>21371000</v>
      </c>
      <c r="H852" s="48">
        <f t="shared" si="30"/>
        <v>711217590.2389425</v>
      </c>
      <c r="I852" s="48">
        <f t="shared" si="31"/>
        <v>33.279565309950051</v>
      </c>
    </row>
    <row r="853" spans="1:9" x14ac:dyDescent="0.3">
      <c r="A853" s="47" t="s">
        <v>308</v>
      </c>
      <c r="B853" s="47">
        <v>2013</v>
      </c>
      <c r="C853" s="47" t="s">
        <v>412</v>
      </c>
      <c r="D853" s="47" t="s">
        <v>26</v>
      </c>
      <c r="E853" s="48">
        <v>33044900000</v>
      </c>
      <c r="F853" s="48">
        <v>41.81</v>
      </c>
      <c r="G853" s="48">
        <v>25127000</v>
      </c>
      <c r="H853" s="48">
        <f t="shared" si="30"/>
        <v>790358765.84549141</v>
      </c>
      <c r="I853" s="48">
        <f t="shared" si="31"/>
        <v>31.454561461594754</v>
      </c>
    </row>
    <row r="854" spans="1:9" x14ac:dyDescent="0.3">
      <c r="A854" s="47" t="s">
        <v>308</v>
      </c>
      <c r="B854" s="47">
        <v>2014</v>
      </c>
      <c r="C854" s="47" t="s">
        <v>412</v>
      </c>
      <c r="D854" s="47" t="s">
        <v>26</v>
      </c>
      <c r="E854" s="48">
        <v>42119800000</v>
      </c>
      <c r="F854" s="48">
        <v>43.56</v>
      </c>
      <c r="G854" s="48">
        <v>31451000</v>
      </c>
      <c r="H854" s="48">
        <f t="shared" si="30"/>
        <v>966937557.39210284</v>
      </c>
      <c r="I854" s="48">
        <f t="shared" si="31"/>
        <v>30.744254789739685</v>
      </c>
    </row>
    <row r="855" spans="1:9" x14ac:dyDescent="0.3">
      <c r="A855" s="47" t="s">
        <v>308</v>
      </c>
      <c r="B855" s="47">
        <v>2015</v>
      </c>
      <c r="C855" s="47" t="s">
        <v>412</v>
      </c>
      <c r="D855" s="47" t="s">
        <v>26</v>
      </c>
      <c r="E855" s="48">
        <v>54698300000</v>
      </c>
      <c r="F855" s="48">
        <v>45.05</v>
      </c>
      <c r="G855" s="48">
        <v>39969000</v>
      </c>
      <c r="H855" s="48">
        <f t="shared" si="30"/>
        <v>1214168701.4428413</v>
      </c>
      <c r="I855" s="48">
        <f t="shared" si="31"/>
        <v>30.377760300303766</v>
      </c>
    </row>
    <row r="856" spans="1:9" x14ac:dyDescent="0.3">
      <c r="A856" s="47" t="s">
        <v>308</v>
      </c>
      <c r="B856" s="47">
        <v>2010</v>
      </c>
      <c r="C856" s="47" t="s">
        <v>404</v>
      </c>
      <c r="D856" s="47" t="s">
        <v>26</v>
      </c>
      <c r="E856" s="48">
        <v>1851637300000</v>
      </c>
      <c r="F856" s="48">
        <v>37.31</v>
      </c>
      <c r="G856" s="48">
        <v>79653000</v>
      </c>
      <c r="H856" s="48">
        <f t="shared" si="30"/>
        <v>49628445456.98204</v>
      </c>
      <c r="I856" s="48">
        <f t="shared" si="31"/>
        <v>623.05808264575148</v>
      </c>
    </row>
    <row r="857" spans="1:9" x14ac:dyDescent="0.3">
      <c r="A857" s="47" t="s">
        <v>308</v>
      </c>
      <c r="B857" s="47">
        <v>2011</v>
      </c>
      <c r="C857" s="47" t="s">
        <v>404</v>
      </c>
      <c r="D857" s="47" t="s">
        <v>26</v>
      </c>
      <c r="E857" s="48">
        <v>1905044400000</v>
      </c>
      <c r="F857" s="48">
        <v>38.229999999999997</v>
      </c>
      <c r="G857" s="48">
        <v>90215000</v>
      </c>
      <c r="H857" s="48">
        <f t="shared" si="30"/>
        <v>49831137849.85614</v>
      </c>
      <c r="I857" s="48">
        <f t="shared" si="31"/>
        <v>552.35978329386626</v>
      </c>
    </row>
    <row r="858" spans="1:9" x14ac:dyDescent="0.3">
      <c r="A858" s="47" t="s">
        <v>308</v>
      </c>
      <c r="B858" s="47">
        <v>2012</v>
      </c>
      <c r="C858" s="47" t="s">
        <v>404</v>
      </c>
      <c r="D858" s="47" t="s">
        <v>26</v>
      </c>
      <c r="E858" s="48">
        <v>2530012200000</v>
      </c>
      <c r="F858" s="48">
        <v>39.340000000000003</v>
      </c>
      <c r="G858" s="48">
        <v>108255000</v>
      </c>
      <c r="H858" s="48">
        <f t="shared" si="30"/>
        <v>64311443823.080826</v>
      </c>
      <c r="I858" s="48">
        <f t="shared" si="31"/>
        <v>594.07365778098767</v>
      </c>
    </row>
    <row r="859" spans="1:9" x14ac:dyDescent="0.3">
      <c r="A859" s="47" t="s">
        <v>308</v>
      </c>
      <c r="B859" s="47">
        <v>2013</v>
      </c>
      <c r="C859" s="47" t="s">
        <v>404</v>
      </c>
      <c r="D859" s="47" t="s">
        <v>26</v>
      </c>
      <c r="E859" s="48">
        <v>2505565500000</v>
      </c>
      <c r="F859" s="48">
        <v>41.81</v>
      </c>
      <c r="G859" s="48">
        <v>117596000</v>
      </c>
      <c r="H859" s="48">
        <f t="shared" si="30"/>
        <v>59927421669.457062</v>
      </c>
      <c r="I859" s="48">
        <f t="shared" si="31"/>
        <v>509.60425243594221</v>
      </c>
    </row>
    <row r="860" spans="1:9" x14ac:dyDescent="0.3">
      <c r="A860" s="47" t="s">
        <v>308</v>
      </c>
      <c r="B860" s="47">
        <v>2014</v>
      </c>
      <c r="C860" s="47" t="s">
        <v>404</v>
      </c>
      <c r="D860" s="47" t="s">
        <v>26</v>
      </c>
      <c r="E860" s="48">
        <v>2646343300000</v>
      </c>
      <c r="F860" s="48">
        <v>43.56</v>
      </c>
      <c r="G860" s="48">
        <v>124594000</v>
      </c>
      <c r="H860" s="48">
        <f t="shared" si="30"/>
        <v>60751682736.45546</v>
      </c>
      <c r="I860" s="48">
        <f t="shared" si="31"/>
        <v>487.5971775242424</v>
      </c>
    </row>
    <row r="861" spans="1:9" x14ac:dyDescent="0.3">
      <c r="A861" s="47" t="s">
        <v>308</v>
      </c>
      <c r="B861" s="47">
        <v>2015</v>
      </c>
      <c r="C861" s="47" t="s">
        <v>404</v>
      </c>
      <c r="D861" s="47" t="s">
        <v>26</v>
      </c>
      <c r="E861" s="48">
        <v>2770084400000</v>
      </c>
      <c r="F861" s="48">
        <v>45.05</v>
      </c>
      <c r="G861" s="48">
        <v>135321000</v>
      </c>
      <c r="H861" s="48">
        <f t="shared" si="30"/>
        <v>61489109877.913437</v>
      </c>
      <c r="I861" s="48">
        <f t="shared" si="31"/>
        <v>454.39443898517919</v>
      </c>
    </row>
    <row r="862" spans="1:9" x14ac:dyDescent="0.3">
      <c r="A862" s="47" t="s">
        <v>308</v>
      </c>
      <c r="B862" s="47">
        <v>2014</v>
      </c>
      <c r="C862" s="47" t="s">
        <v>406</v>
      </c>
      <c r="D862" s="47" t="s">
        <v>26</v>
      </c>
      <c r="E862" s="48">
        <v>1805700000</v>
      </c>
      <c r="F862" s="48">
        <v>43.56</v>
      </c>
      <c r="G862" s="48">
        <v>1439000</v>
      </c>
      <c r="H862" s="48">
        <f t="shared" si="30"/>
        <v>41453168.044077136</v>
      </c>
      <c r="I862" s="48">
        <f t="shared" si="31"/>
        <v>28.806927063291962</v>
      </c>
    </row>
    <row r="863" spans="1:9" x14ac:dyDescent="0.3">
      <c r="A863" s="47" t="s">
        <v>308</v>
      </c>
      <c r="B863" s="47">
        <v>2015</v>
      </c>
      <c r="C863" s="47" t="s">
        <v>406</v>
      </c>
      <c r="D863" s="47" t="s">
        <v>26</v>
      </c>
      <c r="E863" s="48">
        <v>700800000</v>
      </c>
      <c r="F863" s="48">
        <v>45.05</v>
      </c>
      <c r="G863" s="48">
        <v>568000</v>
      </c>
      <c r="H863" s="48">
        <f t="shared" si="30"/>
        <v>15556048.834628193</v>
      </c>
      <c r="I863" s="48">
        <f t="shared" si="31"/>
        <v>27.387409920120056</v>
      </c>
    </row>
    <row r="864" spans="1:9" x14ac:dyDescent="0.3">
      <c r="A864" s="47" t="s">
        <v>308</v>
      </c>
      <c r="B864" s="47">
        <v>2014</v>
      </c>
      <c r="C864" s="47" t="s">
        <v>407</v>
      </c>
      <c r="D864" s="47" t="s">
        <v>26</v>
      </c>
      <c r="E864" s="48">
        <v>1805700000</v>
      </c>
      <c r="F864" s="48">
        <v>43.56</v>
      </c>
      <c r="G864" s="48">
        <v>1439000</v>
      </c>
      <c r="H864" s="48">
        <f t="shared" si="30"/>
        <v>41453168.044077136</v>
      </c>
      <c r="I864" s="48">
        <f t="shared" si="31"/>
        <v>28.806927063291962</v>
      </c>
    </row>
    <row r="865" spans="1:9" x14ac:dyDescent="0.3">
      <c r="A865" s="47" t="s">
        <v>308</v>
      </c>
      <c r="B865" s="47">
        <v>2015</v>
      </c>
      <c r="C865" s="47" t="s">
        <v>407</v>
      </c>
      <c r="D865" s="47" t="s">
        <v>26</v>
      </c>
      <c r="E865" s="48">
        <v>700800000</v>
      </c>
      <c r="F865" s="48">
        <v>45.05</v>
      </c>
      <c r="G865" s="48">
        <v>568000</v>
      </c>
      <c r="H865" s="48">
        <f t="shared" si="30"/>
        <v>15556048.834628193</v>
      </c>
      <c r="I865" s="48">
        <f t="shared" si="31"/>
        <v>27.387409920120056</v>
      </c>
    </row>
    <row r="866" spans="1:9" x14ac:dyDescent="0.3">
      <c r="A866" s="47" t="s">
        <v>308</v>
      </c>
      <c r="B866" s="47">
        <v>2014</v>
      </c>
      <c r="C866" s="47" t="s">
        <v>408</v>
      </c>
      <c r="D866" s="47" t="s">
        <v>26</v>
      </c>
      <c r="E866" s="48">
        <v>646500000</v>
      </c>
      <c r="F866" s="48">
        <v>43.56</v>
      </c>
      <c r="G866" s="48">
        <v>646000</v>
      </c>
      <c r="H866" s="48">
        <f t="shared" si="30"/>
        <v>14841597.796143251</v>
      </c>
      <c r="I866" s="48">
        <f t="shared" si="31"/>
        <v>22.974609591553019</v>
      </c>
    </row>
    <row r="867" spans="1:9" x14ac:dyDescent="0.3">
      <c r="A867" s="47" t="s">
        <v>308</v>
      </c>
      <c r="B867" s="47">
        <v>2015</v>
      </c>
      <c r="C867" s="47" t="s">
        <v>408</v>
      </c>
      <c r="D867" s="47" t="s">
        <v>26</v>
      </c>
      <c r="E867" s="48">
        <v>153400000</v>
      </c>
      <c r="F867" s="48">
        <v>45.05</v>
      </c>
      <c r="G867" s="48">
        <v>111000</v>
      </c>
      <c r="H867" s="48">
        <f t="shared" si="30"/>
        <v>3405105.4384017759</v>
      </c>
      <c r="I867" s="48">
        <f t="shared" si="31"/>
        <v>30.67662557118717</v>
      </c>
    </row>
    <row r="868" spans="1:9" x14ac:dyDescent="0.3">
      <c r="A868" s="47" t="s">
        <v>308</v>
      </c>
      <c r="B868" s="47">
        <v>2014</v>
      </c>
      <c r="C868" s="47" t="s">
        <v>409</v>
      </c>
      <c r="D868" s="47" t="s">
        <v>26</v>
      </c>
      <c r="E868" s="48">
        <v>1159200000</v>
      </c>
      <c r="F868" s="48">
        <v>43.56</v>
      </c>
      <c r="G868" s="48">
        <v>793000</v>
      </c>
      <c r="H868" s="48">
        <f t="shared" si="30"/>
        <v>26611570.247933883</v>
      </c>
      <c r="I868" s="48">
        <f t="shared" si="31"/>
        <v>33.558096151240711</v>
      </c>
    </row>
    <row r="869" spans="1:9" x14ac:dyDescent="0.3">
      <c r="A869" s="47" t="s">
        <v>308</v>
      </c>
      <c r="B869" s="47">
        <v>2015</v>
      </c>
      <c r="C869" s="47" t="s">
        <v>409</v>
      </c>
      <c r="D869" s="47" t="s">
        <v>26</v>
      </c>
      <c r="E869" s="48">
        <v>547500000</v>
      </c>
      <c r="F869" s="48">
        <v>45.05</v>
      </c>
      <c r="G869" s="48">
        <v>457000</v>
      </c>
      <c r="H869" s="48">
        <f t="shared" si="30"/>
        <v>12153163.152053274</v>
      </c>
      <c r="I869" s="48">
        <f t="shared" si="31"/>
        <v>26.593354818497318</v>
      </c>
    </row>
    <row r="870" spans="1:9" x14ac:dyDescent="0.3">
      <c r="A870" s="47" t="s">
        <v>421</v>
      </c>
      <c r="B870" s="47">
        <v>2010</v>
      </c>
      <c r="C870" s="47" t="s">
        <v>397</v>
      </c>
      <c r="D870" s="47" t="s">
        <v>422</v>
      </c>
      <c r="E870" s="48">
        <v>32591472820</v>
      </c>
      <c r="F870" s="48">
        <v>2.7</v>
      </c>
      <c r="G870" s="48">
        <v>9975730</v>
      </c>
      <c r="H870" s="48">
        <f>E870/F870</f>
        <v>12070915859.259258</v>
      </c>
      <c r="I870" s="48">
        <f>H870/G870</f>
        <v>1210.0283246698996</v>
      </c>
    </row>
    <row r="871" spans="1:9" x14ac:dyDescent="0.3">
      <c r="A871" s="47" t="s">
        <v>421</v>
      </c>
      <c r="B871" s="47">
        <v>2011</v>
      </c>
      <c r="C871" s="47" t="s">
        <v>397</v>
      </c>
      <c r="D871" s="47" t="s">
        <v>422</v>
      </c>
      <c r="E871" s="48">
        <v>31586186380</v>
      </c>
      <c r="F871" s="48">
        <v>2.7</v>
      </c>
      <c r="G871" s="48">
        <v>9759725</v>
      </c>
      <c r="H871" s="48">
        <f t="shared" ref="H871:H934" si="32">E871/F871</f>
        <v>11698587548.148148</v>
      </c>
      <c r="I871" s="48">
        <f t="shared" ref="I871:I934" si="33">H871/G871</f>
        <v>1198.6595470823356</v>
      </c>
    </row>
    <row r="872" spans="1:9" x14ac:dyDescent="0.3">
      <c r="A872" s="47" t="s">
        <v>421</v>
      </c>
      <c r="B872" s="47">
        <v>2012</v>
      </c>
      <c r="C872" s="47" t="s">
        <v>397</v>
      </c>
      <c r="D872" s="47" t="s">
        <v>422</v>
      </c>
      <c r="E872" s="48">
        <v>32046979980</v>
      </c>
      <c r="F872" s="48">
        <v>2.7</v>
      </c>
      <c r="G872" s="48">
        <v>9743248</v>
      </c>
      <c r="H872" s="48">
        <f t="shared" si="32"/>
        <v>11869251844.444443</v>
      </c>
      <c r="I872" s="48">
        <f t="shared" si="33"/>
        <v>1218.2027845790687</v>
      </c>
    </row>
    <row r="873" spans="1:9" x14ac:dyDescent="0.3">
      <c r="A873" s="47" t="s">
        <v>421</v>
      </c>
      <c r="B873" s="47">
        <v>2013</v>
      </c>
      <c r="C873" s="47" t="s">
        <v>397</v>
      </c>
      <c r="D873" s="47" t="s">
        <v>422</v>
      </c>
      <c r="E873" s="48">
        <v>34060606730</v>
      </c>
      <c r="F873" s="48">
        <v>2.7</v>
      </c>
      <c r="G873" s="48">
        <v>9823700</v>
      </c>
      <c r="H873" s="48">
        <f t="shared" si="32"/>
        <v>12615039529.629629</v>
      </c>
      <c r="I873" s="48">
        <f t="shared" si="33"/>
        <v>1284.1434011247929</v>
      </c>
    </row>
    <row r="874" spans="1:9" x14ac:dyDescent="0.3">
      <c r="A874" s="47" t="s">
        <v>421</v>
      </c>
      <c r="B874" s="47">
        <v>2014</v>
      </c>
      <c r="C874" s="47" t="s">
        <v>397</v>
      </c>
      <c r="D874" s="47" t="s">
        <v>422</v>
      </c>
      <c r="E874" s="48">
        <v>30945173370</v>
      </c>
      <c r="F874" s="48">
        <v>2.7</v>
      </c>
      <c r="G874" s="48">
        <v>8778875</v>
      </c>
      <c r="H874" s="48">
        <f t="shared" si="32"/>
        <v>11461175322.222221</v>
      </c>
      <c r="I874" s="48">
        <f t="shared" si="33"/>
        <v>1305.5403251808714</v>
      </c>
    </row>
    <row r="875" spans="1:9" x14ac:dyDescent="0.3">
      <c r="A875" s="47" t="s">
        <v>421</v>
      </c>
      <c r="B875" s="47">
        <v>2015</v>
      </c>
      <c r="C875" s="47" t="s">
        <v>397</v>
      </c>
      <c r="D875" s="47" t="s">
        <v>422</v>
      </c>
      <c r="E875" s="48">
        <v>30181155160</v>
      </c>
      <c r="F875" s="48">
        <v>2.7</v>
      </c>
      <c r="G875" s="48">
        <v>8421862</v>
      </c>
      <c r="H875" s="48">
        <f t="shared" si="32"/>
        <v>11178205614.814814</v>
      </c>
      <c r="I875" s="48">
        <f t="shared" si="33"/>
        <v>1327.2843481423483</v>
      </c>
    </row>
    <row r="876" spans="1:9" x14ac:dyDescent="0.3">
      <c r="A876" s="47" t="s">
        <v>421</v>
      </c>
      <c r="B876" s="47">
        <v>2010</v>
      </c>
      <c r="C876" s="47" t="s">
        <v>398</v>
      </c>
      <c r="D876" s="47" t="s">
        <v>422</v>
      </c>
      <c r="E876" s="48">
        <v>774020020</v>
      </c>
      <c r="F876" s="48">
        <v>2.7</v>
      </c>
      <c r="G876" s="48">
        <v>1494349</v>
      </c>
      <c r="H876" s="48">
        <f t="shared" si="32"/>
        <v>286674081.48148143</v>
      </c>
      <c r="I876" s="48">
        <f t="shared" si="33"/>
        <v>191.83877493241636</v>
      </c>
    </row>
    <row r="877" spans="1:9" x14ac:dyDescent="0.3">
      <c r="A877" s="47" t="s">
        <v>421</v>
      </c>
      <c r="B877" s="47">
        <v>2011</v>
      </c>
      <c r="C877" s="47" t="s">
        <v>398</v>
      </c>
      <c r="D877" s="47" t="s">
        <v>422</v>
      </c>
      <c r="E877" s="48">
        <v>829295490</v>
      </c>
      <c r="F877" s="48">
        <v>2.7</v>
      </c>
      <c r="G877" s="48">
        <v>1773844</v>
      </c>
      <c r="H877" s="48">
        <f t="shared" si="32"/>
        <v>307146477.77777773</v>
      </c>
      <c r="I877" s="48">
        <f t="shared" si="33"/>
        <v>173.1530381351335</v>
      </c>
    </row>
    <row r="878" spans="1:9" x14ac:dyDescent="0.3">
      <c r="A878" s="47" t="s">
        <v>421</v>
      </c>
      <c r="B878" s="47">
        <v>2012</v>
      </c>
      <c r="C878" s="47" t="s">
        <v>398</v>
      </c>
      <c r="D878" s="47" t="s">
        <v>422</v>
      </c>
      <c r="E878" s="48">
        <v>864436750</v>
      </c>
      <c r="F878" s="48">
        <v>2.7</v>
      </c>
      <c r="G878" s="48">
        <v>2136727</v>
      </c>
      <c r="H878" s="48">
        <f t="shared" si="32"/>
        <v>320161759.25925922</v>
      </c>
      <c r="I878" s="48">
        <f t="shared" si="33"/>
        <v>149.8374660212836</v>
      </c>
    </row>
    <row r="879" spans="1:9" x14ac:dyDescent="0.3">
      <c r="A879" s="47" t="s">
        <v>421</v>
      </c>
      <c r="B879" s="47">
        <v>2013</v>
      </c>
      <c r="C879" s="47" t="s">
        <v>398</v>
      </c>
      <c r="D879" s="47" t="s">
        <v>422</v>
      </c>
      <c r="E879" s="48">
        <v>912703920</v>
      </c>
      <c r="F879" s="48">
        <v>2.7</v>
      </c>
      <c r="G879" s="48">
        <v>2398627</v>
      </c>
      <c r="H879" s="48">
        <f t="shared" si="32"/>
        <v>338038488.8888889</v>
      </c>
      <c r="I879" s="48">
        <f t="shared" si="33"/>
        <v>140.92999407114525</v>
      </c>
    </row>
    <row r="880" spans="1:9" x14ac:dyDescent="0.3">
      <c r="A880" s="47" t="s">
        <v>421</v>
      </c>
      <c r="B880" s="47">
        <v>2014</v>
      </c>
      <c r="C880" s="47" t="s">
        <v>398</v>
      </c>
      <c r="D880" s="47" t="s">
        <v>422</v>
      </c>
      <c r="E880" s="48">
        <v>1027230550</v>
      </c>
      <c r="F880" s="48">
        <v>2.7</v>
      </c>
      <c r="G880" s="48">
        <v>2718619</v>
      </c>
      <c r="H880" s="48">
        <f t="shared" si="32"/>
        <v>380455759.25925922</v>
      </c>
      <c r="I880" s="48">
        <f t="shared" si="33"/>
        <v>139.94449360475272</v>
      </c>
    </row>
    <row r="881" spans="1:9" x14ac:dyDescent="0.3">
      <c r="A881" s="47" t="s">
        <v>421</v>
      </c>
      <c r="B881" s="47">
        <v>2015</v>
      </c>
      <c r="C881" s="47" t="s">
        <v>398</v>
      </c>
      <c r="D881" s="47" t="s">
        <v>422</v>
      </c>
      <c r="E881" s="48">
        <v>1067948340</v>
      </c>
      <c r="F881" s="48">
        <v>2.7</v>
      </c>
      <c r="G881" s="48">
        <v>3993406</v>
      </c>
      <c r="H881" s="48">
        <f t="shared" si="32"/>
        <v>395536422.22222221</v>
      </c>
      <c r="I881" s="48">
        <f t="shared" si="33"/>
        <v>99.047385170008312</v>
      </c>
    </row>
    <row r="882" spans="1:9" x14ac:dyDescent="0.3">
      <c r="A882" s="47" t="s">
        <v>421</v>
      </c>
      <c r="B882" s="47">
        <v>2010</v>
      </c>
      <c r="C882" s="47" t="s">
        <v>399</v>
      </c>
      <c r="D882" s="47" t="s">
        <v>422</v>
      </c>
      <c r="E882" s="48">
        <v>5855598600</v>
      </c>
      <c r="F882" s="48">
        <v>2.7</v>
      </c>
      <c r="G882" s="48">
        <v>99020</v>
      </c>
      <c r="H882" s="48">
        <f t="shared" si="32"/>
        <v>2168740222.2222219</v>
      </c>
      <c r="I882" s="48">
        <f t="shared" si="33"/>
        <v>21902.042236136356</v>
      </c>
    </row>
    <row r="883" spans="1:9" x14ac:dyDescent="0.3">
      <c r="A883" s="47" t="s">
        <v>421</v>
      </c>
      <c r="B883" s="47">
        <v>2011</v>
      </c>
      <c r="C883" s="47" t="s">
        <v>399</v>
      </c>
      <c r="D883" s="47" t="s">
        <v>422</v>
      </c>
      <c r="E883" s="48">
        <v>6348553950</v>
      </c>
      <c r="F883" s="48">
        <v>2.7</v>
      </c>
      <c r="G883" s="48">
        <v>98583</v>
      </c>
      <c r="H883" s="48">
        <f t="shared" si="32"/>
        <v>2351316277.7777777</v>
      </c>
      <c r="I883" s="48">
        <f t="shared" si="33"/>
        <v>23851.133337165411</v>
      </c>
    </row>
    <row r="884" spans="1:9" x14ac:dyDescent="0.3">
      <c r="A884" s="47" t="s">
        <v>421</v>
      </c>
      <c r="B884" s="47">
        <v>2012</v>
      </c>
      <c r="C884" s="47" t="s">
        <v>399</v>
      </c>
      <c r="D884" s="47" t="s">
        <v>422</v>
      </c>
      <c r="E884" s="48">
        <v>6309459990</v>
      </c>
      <c r="F884" s="48">
        <v>2.7</v>
      </c>
      <c r="G884" s="48">
        <v>96954</v>
      </c>
      <c r="H884" s="48">
        <f t="shared" si="32"/>
        <v>2336837033.333333</v>
      </c>
      <c r="I884" s="48">
        <f t="shared" si="33"/>
        <v>24102.533503860934</v>
      </c>
    </row>
    <row r="885" spans="1:9" x14ac:dyDescent="0.3">
      <c r="A885" s="47" t="s">
        <v>421</v>
      </c>
      <c r="B885" s="47">
        <v>2013</v>
      </c>
      <c r="C885" s="47" t="s">
        <v>399</v>
      </c>
      <c r="D885" s="47" t="s">
        <v>422</v>
      </c>
      <c r="E885" s="48">
        <v>6020974340</v>
      </c>
      <c r="F885" s="48">
        <v>2.7</v>
      </c>
      <c r="G885" s="48">
        <v>91557</v>
      </c>
      <c r="H885" s="48">
        <f t="shared" si="32"/>
        <v>2229990496.2962961</v>
      </c>
      <c r="I885" s="48">
        <f t="shared" si="33"/>
        <v>24356.308051774264</v>
      </c>
    </row>
    <row r="886" spans="1:9" x14ac:dyDescent="0.3">
      <c r="A886" s="47" t="s">
        <v>421</v>
      </c>
      <c r="B886" s="47">
        <v>2014</v>
      </c>
      <c r="C886" s="47" t="s">
        <v>399</v>
      </c>
      <c r="D886" s="47" t="s">
        <v>422</v>
      </c>
      <c r="E886" s="48">
        <v>6320699970</v>
      </c>
      <c r="F886" s="48">
        <v>2.7</v>
      </c>
      <c r="G886" s="48">
        <v>87483</v>
      </c>
      <c r="H886" s="48">
        <f t="shared" si="32"/>
        <v>2340999988.8888888</v>
      </c>
      <c r="I886" s="48">
        <f t="shared" si="33"/>
        <v>26759.484572875746</v>
      </c>
    </row>
    <row r="887" spans="1:9" x14ac:dyDescent="0.3">
      <c r="A887" s="47" t="s">
        <v>421</v>
      </c>
      <c r="B887" s="47">
        <v>2015</v>
      </c>
      <c r="C887" s="47" t="s">
        <v>399</v>
      </c>
      <c r="D887" s="47" t="s">
        <v>422</v>
      </c>
      <c r="E887" s="48">
        <v>4422915120</v>
      </c>
      <c r="F887" s="48">
        <v>2.7</v>
      </c>
      <c r="G887" s="48">
        <v>93273</v>
      </c>
      <c r="H887" s="48">
        <f t="shared" si="32"/>
        <v>1638116711.1111109</v>
      </c>
      <c r="I887" s="48">
        <f t="shared" si="33"/>
        <v>17562.603444845892</v>
      </c>
    </row>
    <row r="888" spans="1:9" x14ac:dyDescent="0.3">
      <c r="A888" s="47" t="s">
        <v>421</v>
      </c>
      <c r="B888" s="47">
        <v>2010</v>
      </c>
      <c r="C888" s="47" t="s">
        <v>403</v>
      </c>
      <c r="D888" s="47" t="s">
        <v>422</v>
      </c>
      <c r="E888" s="48">
        <v>380734330</v>
      </c>
      <c r="F888" s="48">
        <v>2.7</v>
      </c>
      <c r="G888" s="48">
        <v>2091882</v>
      </c>
      <c r="H888" s="48">
        <f t="shared" si="32"/>
        <v>141012714.81481481</v>
      </c>
      <c r="I888" s="48">
        <f t="shared" si="33"/>
        <v>67.409497674732521</v>
      </c>
    </row>
    <row r="889" spans="1:9" x14ac:dyDescent="0.3">
      <c r="A889" s="47" t="s">
        <v>421</v>
      </c>
      <c r="B889" s="47">
        <v>2011</v>
      </c>
      <c r="C889" s="47" t="s">
        <v>403</v>
      </c>
      <c r="D889" s="47" t="s">
        <v>422</v>
      </c>
      <c r="E889" s="48">
        <v>494275880</v>
      </c>
      <c r="F889" s="48">
        <v>2.7</v>
      </c>
      <c r="G889" s="48">
        <v>3045392</v>
      </c>
      <c r="H889" s="48">
        <f t="shared" si="32"/>
        <v>183065140.74074072</v>
      </c>
      <c r="I889" s="48">
        <f t="shared" si="33"/>
        <v>60.112176278370967</v>
      </c>
    </row>
    <row r="890" spans="1:9" x14ac:dyDescent="0.3">
      <c r="A890" s="47" t="s">
        <v>421</v>
      </c>
      <c r="B890" s="47">
        <v>2012</v>
      </c>
      <c r="C890" s="47" t="s">
        <v>403</v>
      </c>
      <c r="D890" s="47" t="s">
        <v>422</v>
      </c>
      <c r="E890" s="48">
        <v>677729850</v>
      </c>
      <c r="F890" s="48">
        <v>2.7</v>
      </c>
      <c r="G890" s="48">
        <v>4400887</v>
      </c>
      <c r="H890" s="48">
        <f t="shared" si="32"/>
        <v>251011055.55555555</v>
      </c>
      <c r="I890" s="48">
        <f t="shared" si="33"/>
        <v>57.036469138052297</v>
      </c>
    </row>
    <row r="891" spans="1:9" x14ac:dyDescent="0.3">
      <c r="A891" s="47" t="s">
        <v>421</v>
      </c>
      <c r="B891" s="47">
        <v>2013</v>
      </c>
      <c r="C891" s="47" t="s">
        <v>403</v>
      </c>
      <c r="D891" s="47" t="s">
        <v>422</v>
      </c>
      <c r="E891" s="48">
        <v>804284290</v>
      </c>
      <c r="F891" s="48">
        <v>2.7</v>
      </c>
      <c r="G891" s="48">
        <v>5298943</v>
      </c>
      <c r="H891" s="48">
        <f t="shared" si="32"/>
        <v>297883070.37037033</v>
      </c>
      <c r="I891" s="48">
        <f t="shared" si="33"/>
        <v>56.215564192777755</v>
      </c>
    </row>
    <row r="892" spans="1:9" x14ac:dyDescent="0.3">
      <c r="A892" s="47" t="s">
        <v>421</v>
      </c>
      <c r="B892" s="47">
        <v>2014</v>
      </c>
      <c r="C892" s="47" t="s">
        <v>403</v>
      </c>
      <c r="D892" s="47" t="s">
        <v>422</v>
      </c>
      <c r="E892" s="48">
        <v>926768530</v>
      </c>
      <c r="F892" s="48">
        <v>2.7</v>
      </c>
      <c r="G892" s="48">
        <v>6195579</v>
      </c>
      <c r="H892" s="48">
        <f t="shared" si="32"/>
        <v>343247603.7037037</v>
      </c>
      <c r="I892" s="48">
        <f t="shared" si="33"/>
        <v>55.402021942372734</v>
      </c>
    </row>
    <row r="893" spans="1:9" x14ac:dyDescent="0.3">
      <c r="A893" s="47" t="s">
        <v>421</v>
      </c>
      <c r="B893" s="47">
        <v>2015</v>
      </c>
      <c r="C893" s="47" t="s">
        <v>403</v>
      </c>
      <c r="D893" s="47" t="s">
        <v>422</v>
      </c>
      <c r="E893" s="48">
        <v>1148583630</v>
      </c>
      <c r="F893" s="48">
        <v>2.7</v>
      </c>
      <c r="G893" s="48">
        <v>7634378</v>
      </c>
      <c r="H893" s="48">
        <f t="shared" si="32"/>
        <v>425401344.44444442</v>
      </c>
      <c r="I893" s="48">
        <f t="shared" si="33"/>
        <v>55.721807912110776</v>
      </c>
    </row>
    <row r="894" spans="1:9" x14ac:dyDescent="0.3">
      <c r="A894" s="47" t="s">
        <v>421</v>
      </c>
      <c r="B894" s="47">
        <v>2010</v>
      </c>
      <c r="C894" s="47" t="s">
        <v>404</v>
      </c>
      <c r="D894" s="47" t="s">
        <v>422</v>
      </c>
      <c r="E894" s="48">
        <v>1538764830</v>
      </c>
      <c r="F894" s="48">
        <v>2.7</v>
      </c>
      <c r="G894" s="48">
        <v>1349340</v>
      </c>
      <c r="H894" s="48">
        <f t="shared" si="32"/>
        <v>569912900</v>
      </c>
      <c r="I894" s="48">
        <f t="shared" si="33"/>
        <v>422.36419286465974</v>
      </c>
    </row>
    <row r="895" spans="1:9" x14ac:dyDescent="0.3">
      <c r="A895" s="47" t="s">
        <v>421</v>
      </c>
      <c r="B895" s="47">
        <v>2011</v>
      </c>
      <c r="C895" s="47" t="s">
        <v>404</v>
      </c>
      <c r="D895" s="47" t="s">
        <v>422</v>
      </c>
      <c r="E895" s="48">
        <v>1207717200</v>
      </c>
      <c r="F895" s="48">
        <v>2.7</v>
      </c>
      <c r="G895" s="48">
        <v>1536929</v>
      </c>
      <c r="H895" s="48">
        <f t="shared" si="32"/>
        <v>447302666.66666663</v>
      </c>
      <c r="I895" s="48">
        <f t="shared" si="33"/>
        <v>291.03664949172446</v>
      </c>
    </row>
    <row r="896" spans="1:9" x14ac:dyDescent="0.3">
      <c r="A896" s="47" t="s">
        <v>421</v>
      </c>
      <c r="B896" s="47">
        <v>2012</v>
      </c>
      <c r="C896" s="47" t="s">
        <v>404</v>
      </c>
      <c r="D896" s="47" t="s">
        <v>422</v>
      </c>
      <c r="E896" s="48">
        <v>1736729830</v>
      </c>
      <c r="F896" s="48">
        <v>2.7</v>
      </c>
      <c r="G896" s="48">
        <v>3129303</v>
      </c>
      <c r="H896" s="48">
        <f t="shared" si="32"/>
        <v>643233270.37037027</v>
      </c>
      <c r="I896" s="48">
        <f t="shared" si="33"/>
        <v>205.55161017337414</v>
      </c>
    </row>
    <row r="897" spans="1:9" x14ac:dyDescent="0.3">
      <c r="A897" s="47" t="s">
        <v>421</v>
      </c>
      <c r="B897" s="47">
        <v>2013</v>
      </c>
      <c r="C897" s="47" t="s">
        <v>404</v>
      </c>
      <c r="D897" s="47" t="s">
        <v>422</v>
      </c>
      <c r="E897" s="48">
        <v>2395564800</v>
      </c>
      <c r="F897" s="48">
        <v>2.7</v>
      </c>
      <c r="G897" s="48">
        <v>3874996</v>
      </c>
      <c r="H897" s="48">
        <f t="shared" si="32"/>
        <v>887246222.22222221</v>
      </c>
      <c r="I897" s="48">
        <f t="shared" si="33"/>
        <v>228.96700337812536</v>
      </c>
    </row>
    <row r="898" spans="1:9" x14ac:dyDescent="0.3">
      <c r="A898" s="47" t="s">
        <v>421</v>
      </c>
      <c r="B898" s="47">
        <v>2014</v>
      </c>
      <c r="C898" s="47" t="s">
        <v>404</v>
      </c>
      <c r="D898" s="47" t="s">
        <v>422</v>
      </c>
      <c r="E898" s="48">
        <v>1413330950</v>
      </c>
      <c r="F898" s="48">
        <v>2.7</v>
      </c>
      <c r="G898" s="48">
        <v>1689276</v>
      </c>
      <c r="H898" s="48">
        <f t="shared" si="32"/>
        <v>523455907.40740734</v>
      </c>
      <c r="I898" s="48">
        <f t="shared" si="33"/>
        <v>309.86997234756626</v>
      </c>
    </row>
    <row r="899" spans="1:9" x14ac:dyDescent="0.3">
      <c r="A899" s="47" t="s">
        <v>421</v>
      </c>
      <c r="B899" s="47">
        <v>2015</v>
      </c>
      <c r="C899" s="47" t="s">
        <v>404</v>
      </c>
      <c r="D899" s="47" t="s">
        <v>422</v>
      </c>
      <c r="E899" s="48">
        <v>1474129680</v>
      </c>
      <c r="F899" s="48">
        <v>2.7</v>
      </c>
      <c r="G899" s="48">
        <v>1843601</v>
      </c>
      <c r="H899" s="48">
        <f t="shared" si="32"/>
        <v>545973955.55555546</v>
      </c>
      <c r="I899" s="48">
        <f t="shared" si="33"/>
        <v>296.14539998381184</v>
      </c>
    </row>
    <row r="900" spans="1:9" x14ac:dyDescent="0.3">
      <c r="A900" s="47" t="s">
        <v>423</v>
      </c>
      <c r="B900" s="47">
        <v>2010</v>
      </c>
      <c r="C900" s="47" t="s">
        <v>397</v>
      </c>
      <c r="D900" s="47" t="s">
        <v>28</v>
      </c>
      <c r="E900" s="48">
        <v>55315260000</v>
      </c>
      <c r="F900" s="48">
        <v>1</v>
      </c>
      <c r="G900" s="48">
        <v>42183210</v>
      </c>
      <c r="H900" s="48">
        <f t="shared" si="32"/>
        <v>55315260000</v>
      </c>
      <c r="I900" s="48">
        <f t="shared" si="33"/>
        <v>1311.3098789779156</v>
      </c>
    </row>
    <row r="901" spans="1:9" x14ac:dyDescent="0.3">
      <c r="A901" s="47" t="s">
        <v>423</v>
      </c>
      <c r="B901" s="47">
        <v>2011</v>
      </c>
      <c r="C901" s="47" t="s">
        <v>397</v>
      </c>
      <c r="D901" s="47" t="s">
        <v>28</v>
      </c>
      <c r="E901" s="48">
        <v>62487660000</v>
      </c>
      <c r="F901" s="48">
        <v>1</v>
      </c>
      <c r="G901" s="48">
        <v>43590340</v>
      </c>
      <c r="H901" s="48">
        <f t="shared" si="32"/>
        <v>62487660000</v>
      </c>
      <c r="I901" s="48">
        <f t="shared" si="33"/>
        <v>1433.5208213562914</v>
      </c>
    </row>
    <row r="902" spans="1:9" x14ac:dyDescent="0.3">
      <c r="A902" s="47" t="s">
        <v>423</v>
      </c>
      <c r="B902" s="47">
        <v>2012</v>
      </c>
      <c r="C902" s="47" t="s">
        <v>397</v>
      </c>
      <c r="D902" s="47" t="s">
        <v>28</v>
      </c>
      <c r="E902" s="48">
        <v>65105370000</v>
      </c>
      <c r="F902" s="48">
        <v>1</v>
      </c>
      <c r="G902" s="48">
        <v>42696490</v>
      </c>
      <c r="H902" s="48">
        <f t="shared" si="32"/>
        <v>65105370000</v>
      </c>
      <c r="I902" s="48">
        <f t="shared" si="33"/>
        <v>1524.8412691535066</v>
      </c>
    </row>
    <row r="903" spans="1:9" x14ac:dyDescent="0.3">
      <c r="A903" s="47" t="s">
        <v>423</v>
      </c>
      <c r="B903" s="47">
        <v>2013</v>
      </c>
      <c r="C903" s="47" t="s">
        <v>397</v>
      </c>
      <c r="D903" s="47" t="s">
        <v>28</v>
      </c>
      <c r="E903" s="48">
        <v>67167660000</v>
      </c>
      <c r="F903" s="48">
        <v>1</v>
      </c>
      <c r="G903" s="48">
        <v>41220470</v>
      </c>
      <c r="H903" s="48">
        <f t="shared" si="32"/>
        <v>67167660000</v>
      </c>
      <c r="I903" s="48">
        <f t="shared" si="33"/>
        <v>1629.4734145437935</v>
      </c>
    </row>
    <row r="904" spans="1:9" x14ac:dyDescent="0.3">
      <c r="A904" s="47" t="s">
        <v>423</v>
      </c>
      <c r="B904" s="47">
        <v>2014</v>
      </c>
      <c r="C904" s="47" t="s">
        <v>397</v>
      </c>
      <c r="D904" s="47" t="s">
        <v>28</v>
      </c>
      <c r="E904" s="48">
        <v>67784560000</v>
      </c>
      <c r="F904" s="48">
        <v>1</v>
      </c>
      <c r="G904" s="48">
        <v>39230360</v>
      </c>
      <c r="H904" s="48">
        <f t="shared" si="32"/>
        <v>67784560000</v>
      </c>
      <c r="I904" s="48">
        <f t="shared" si="33"/>
        <v>1727.8597494389549</v>
      </c>
    </row>
    <row r="905" spans="1:9" x14ac:dyDescent="0.3">
      <c r="A905" s="47" t="s">
        <v>423</v>
      </c>
      <c r="B905" s="47">
        <v>2015</v>
      </c>
      <c r="C905" s="47" t="s">
        <v>397</v>
      </c>
      <c r="D905" s="47" t="s">
        <v>28</v>
      </c>
      <c r="E905" s="48">
        <v>62013810000</v>
      </c>
      <c r="F905" s="48">
        <v>1</v>
      </c>
      <c r="G905" s="48">
        <v>36176420</v>
      </c>
      <c r="H905" s="48">
        <f t="shared" si="32"/>
        <v>62013810000</v>
      </c>
      <c r="I905" s="48">
        <f t="shared" si="33"/>
        <v>1714.20527514884</v>
      </c>
    </row>
    <row r="906" spans="1:9" x14ac:dyDescent="0.3">
      <c r="A906" s="47" t="s">
        <v>423</v>
      </c>
      <c r="B906" s="47">
        <v>2010</v>
      </c>
      <c r="C906" s="47" t="s">
        <v>399</v>
      </c>
      <c r="D906" s="47" t="s">
        <v>28</v>
      </c>
      <c r="E906" s="48">
        <v>33347336020</v>
      </c>
      <c r="F906" s="48">
        <v>1</v>
      </c>
      <c r="G906" s="48">
        <v>29264800</v>
      </c>
      <c r="H906" s="48">
        <f t="shared" si="32"/>
        <v>33347336020</v>
      </c>
      <c r="I906" s="48">
        <f t="shared" si="33"/>
        <v>1139.5032947431728</v>
      </c>
    </row>
    <row r="907" spans="1:9" x14ac:dyDescent="0.3">
      <c r="A907" s="47" t="s">
        <v>423</v>
      </c>
      <c r="B907" s="47">
        <v>2011</v>
      </c>
      <c r="C907" s="47" t="s">
        <v>399</v>
      </c>
      <c r="D907" s="47" t="s">
        <v>28</v>
      </c>
      <c r="E907" s="48">
        <v>42511523470</v>
      </c>
      <c r="F907" s="48">
        <v>1</v>
      </c>
      <c r="G907" s="48">
        <v>36708940</v>
      </c>
      <c r="H907" s="48">
        <f t="shared" si="32"/>
        <v>42511523470</v>
      </c>
      <c r="I907" s="48">
        <f t="shared" si="33"/>
        <v>1158.0700360729566</v>
      </c>
    </row>
    <row r="908" spans="1:9" x14ac:dyDescent="0.3">
      <c r="A908" s="47" t="s">
        <v>423</v>
      </c>
      <c r="B908" s="47">
        <v>2012</v>
      </c>
      <c r="C908" s="47" t="s">
        <v>399</v>
      </c>
      <c r="D908" s="47" t="s">
        <v>28</v>
      </c>
      <c r="E908" s="48">
        <v>53028281770</v>
      </c>
      <c r="F908" s="48">
        <v>1</v>
      </c>
      <c r="G908" s="48">
        <v>47220880</v>
      </c>
      <c r="H908" s="48">
        <f t="shared" si="32"/>
        <v>53028281770</v>
      </c>
      <c r="I908" s="48">
        <f t="shared" si="33"/>
        <v>1122.9837684092292</v>
      </c>
    </row>
    <row r="909" spans="1:9" x14ac:dyDescent="0.3">
      <c r="A909" s="47" t="s">
        <v>423</v>
      </c>
      <c r="B909" s="47">
        <v>2013</v>
      </c>
      <c r="C909" s="47" t="s">
        <v>399</v>
      </c>
      <c r="D909" s="47" t="s">
        <v>28</v>
      </c>
      <c r="E909" s="48">
        <v>63897836350</v>
      </c>
      <c r="F909" s="48">
        <v>1</v>
      </c>
      <c r="G909" s="48">
        <v>57254440</v>
      </c>
      <c r="H909" s="48">
        <f t="shared" si="32"/>
        <v>63897836350</v>
      </c>
      <c r="I909" s="48">
        <f t="shared" si="33"/>
        <v>1116.0328587616959</v>
      </c>
    </row>
    <row r="910" spans="1:9" x14ac:dyDescent="0.3">
      <c r="A910" s="47" t="s">
        <v>423</v>
      </c>
      <c r="B910" s="47">
        <v>2014</v>
      </c>
      <c r="C910" s="47" t="s">
        <v>399</v>
      </c>
      <c r="D910" s="47" t="s">
        <v>28</v>
      </c>
      <c r="E910" s="48">
        <v>87915380860</v>
      </c>
      <c r="F910" s="48">
        <v>1</v>
      </c>
      <c r="G910" s="48">
        <v>69414830</v>
      </c>
      <c r="H910" s="48">
        <f t="shared" si="32"/>
        <v>87915380860</v>
      </c>
      <c r="I910" s="48">
        <f t="shared" si="33"/>
        <v>1266.521589983005</v>
      </c>
    </row>
    <row r="911" spans="1:9" x14ac:dyDescent="0.3">
      <c r="A911" s="47" t="s">
        <v>423</v>
      </c>
      <c r="B911" s="47">
        <v>2015</v>
      </c>
      <c r="C911" s="47" t="s">
        <v>399</v>
      </c>
      <c r="D911" s="47" t="s">
        <v>28</v>
      </c>
      <c r="E911" s="48">
        <v>112111747700</v>
      </c>
      <c r="F911" s="48">
        <v>1</v>
      </c>
      <c r="G911" s="48">
        <v>78715340</v>
      </c>
      <c r="H911" s="48">
        <f t="shared" si="32"/>
        <v>112111747700</v>
      </c>
      <c r="I911" s="48">
        <f t="shared" si="33"/>
        <v>1424.2680994581235</v>
      </c>
    </row>
    <row r="912" spans="1:9" x14ac:dyDescent="0.3">
      <c r="A912" s="47" t="s">
        <v>423</v>
      </c>
      <c r="B912" s="47">
        <v>2010</v>
      </c>
      <c r="C912" s="47" t="s">
        <v>401</v>
      </c>
      <c r="D912" s="47" t="s">
        <v>28</v>
      </c>
      <c r="E912" s="48">
        <v>24771922200</v>
      </c>
      <c r="F912" s="48">
        <v>1</v>
      </c>
      <c r="G912" s="48">
        <v>22731400</v>
      </c>
      <c r="H912" s="48">
        <f t="shared" si="32"/>
        <v>24771922200</v>
      </c>
      <c r="I912" s="48">
        <f t="shared" si="33"/>
        <v>1089.7666751717888</v>
      </c>
    </row>
    <row r="913" spans="1:9" x14ac:dyDescent="0.3">
      <c r="A913" s="47" t="s">
        <v>423</v>
      </c>
      <c r="B913" s="47">
        <v>2011</v>
      </c>
      <c r="C913" s="47" t="s">
        <v>401</v>
      </c>
      <c r="D913" s="47" t="s">
        <v>28</v>
      </c>
      <c r="E913" s="48">
        <v>30987964060</v>
      </c>
      <c r="F913" s="48">
        <v>1</v>
      </c>
      <c r="G913" s="48">
        <v>27243300</v>
      </c>
      <c r="H913" s="48">
        <f t="shared" si="32"/>
        <v>30987964060</v>
      </c>
      <c r="I913" s="48">
        <f t="shared" si="33"/>
        <v>1137.4526602871165</v>
      </c>
    </row>
    <row r="914" spans="1:9" x14ac:dyDescent="0.3">
      <c r="A914" s="47" t="s">
        <v>423</v>
      </c>
      <c r="B914" s="47">
        <v>2012</v>
      </c>
      <c r="C914" s="47" t="s">
        <v>401</v>
      </c>
      <c r="D914" s="47" t="s">
        <v>28</v>
      </c>
      <c r="E914" s="48">
        <v>38036595900</v>
      </c>
      <c r="F914" s="48">
        <v>1</v>
      </c>
      <c r="G914" s="48">
        <v>31753090</v>
      </c>
      <c r="H914" s="48">
        <f t="shared" si="32"/>
        <v>38036595900</v>
      </c>
      <c r="I914" s="48">
        <f t="shared" si="33"/>
        <v>1197.8864387686365</v>
      </c>
    </row>
    <row r="915" spans="1:9" x14ac:dyDescent="0.3">
      <c r="A915" s="47" t="s">
        <v>423</v>
      </c>
      <c r="B915" s="47">
        <v>2013</v>
      </c>
      <c r="C915" s="47" t="s">
        <v>401</v>
      </c>
      <c r="D915" s="47" t="s">
        <v>28</v>
      </c>
      <c r="E915" s="48">
        <v>45192279070</v>
      </c>
      <c r="F915" s="48">
        <v>1</v>
      </c>
      <c r="G915" s="48">
        <v>36349280</v>
      </c>
      <c r="H915" s="48">
        <f t="shared" si="32"/>
        <v>45192279070</v>
      </c>
      <c r="I915" s="48">
        <f t="shared" si="33"/>
        <v>1243.2785207850059</v>
      </c>
    </row>
    <row r="916" spans="1:9" x14ac:dyDescent="0.3">
      <c r="A916" s="47" t="s">
        <v>423</v>
      </c>
      <c r="B916" s="47">
        <v>2014</v>
      </c>
      <c r="C916" s="47" t="s">
        <v>401</v>
      </c>
      <c r="D916" s="47" t="s">
        <v>28</v>
      </c>
      <c r="E916" s="48">
        <v>51241377600</v>
      </c>
      <c r="F916" s="48">
        <v>1</v>
      </c>
      <c r="G916" s="48">
        <v>38453860</v>
      </c>
      <c r="H916" s="48">
        <f t="shared" si="32"/>
        <v>51241377600</v>
      </c>
      <c r="I916" s="48">
        <f t="shared" si="33"/>
        <v>1332.5418462541861</v>
      </c>
    </row>
    <row r="917" spans="1:9" x14ac:dyDescent="0.3">
      <c r="A917" s="47" t="s">
        <v>423</v>
      </c>
      <c r="B917" s="47">
        <v>2015</v>
      </c>
      <c r="C917" s="47" t="s">
        <v>401</v>
      </c>
      <c r="D917" s="47" t="s">
        <v>28</v>
      </c>
      <c r="E917" s="48">
        <v>60548686820</v>
      </c>
      <c r="F917" s="48">
        <v>1</v>
      </c>
      <c r="G917" s="48">
        <v>40966660</v>
      </c>
      <c r="H917" s="48">
        <f t="shared" si="32"/>
        <v>60548686820</v>
      </c>
      <c r="I917" s="48">
        <f t="shared" si="33"/>
        <v>1477.9991051259731</v>
      </c>
    </row>
    <row r="918" spans="1:9" x14ac:dyDescent="0.3">
      <c r="A918" s="47" t="s">
        <v>423</v>
      </c>
      <c r="B918" s="47">
        <v>2010</v>
      </c>
      <c r="C918" s="47" t="s">
        <v>402</v>
      </c>
      <c r="D918" s="47" t="s">
        <v>28</v>
      </c>
      <c r="E918" s="48">
        <v>8575413820</v>
      </c>
      <c r="F918" s="48">
        <v>1</v>
      </c>
      <c r="G918" s="48">
        <v>6535410</v>
      </c>
      <c r="H918" s="48">
        <f t="shared" si="32"/>
        <v>8575413820</v>
      </c>
      <c r="I918" s="48">
        <f t="shared" si="33"/>
        <v>1312.1462647331996</v>
      </c>
    </row>
    <row r="919" spans="1:9" x14ac:dyDescent="0.3">
      <c r="A919" s="47" t="s">
        <v>423</v>
      </c>
      <c r="B919" s="47">
        <v>2011</v>
      </c>
      <c r="C919" s="47" t="s">
        <v>402</v>
      </c>
      <c r="D919" s="47" t="s">
        <v>28</v>
      </c>
      <c r="E919" s="48">
        <v>11523559400</v>
      </c>
      <c r="F919" s="48">
        <v>1</v>
      </c>
      <c r="G919" s="48">
        <v>9467650</v>
      </c>
      <c r="H919" s="48">
        <f t="shared" si="32"/>
        <v>11523559400</v>
      </c>
      <c r="I919" s="48">
        <f t="shared" si="33"/>
        <v>1217.1509719941062</v>
      </c>
    </row>
    <row r="920" spans="1:9" x14ac:dyDescent="0.3">
      <c r="A920" s="47" t="s">
        <v>423</v>
      </c>
      <c r="B920" s="47">
        <v>2012</v>
      </c>
      <c r="C920" s="47" t="s">
        <v>402</v>
      </c>
      <c r="D920" s="47" t="s">
        <v>28</v>
      </c>
      <c r="E920" s="48">
        <v>14991685870</v>
      </c>
      <c r="F920" s="48">
        <v>1</v>
      </c>
      <c r="G920" s="48">
        <v>15469820</v>
      </c>
      <c r="H920" s="48">
        <f t="shared" si="32"/>
        <v>14991685870</v>
      </c>
      <c r="I920" s="48">
        <f t="shared" si="33"/>
        <v>969.09245679652383</v>
      </c>
    </row>
    <row r="921" spans="1:9" x14ac:dyDescent="0.3">
      <c r="A921" s="47" t="s">
        <v>423</v>
      </c>
      <c r="B921" s="47">
        <v>2013</v>
      </c>
      <c r="C921" s="47" t="s">
        <v>402</v>
      </c>
      <c r="D921" s="47" t="s">
        <v>28</v>
      </c>
      <c r="E921" s="48">
        <v>18705557280</v>
      </c>
      <c r="F921" s="48">
        <v>1</v>
      </c>
      <c r="G921" s="48">
        <v>20907210</v>
      </c>
      <c r="H921" s="48">
        <f t="shared" si="32"/>
        <v>18705557280</v>
      </c>
      <c r="I921" s="48">
        <f t="shared" si="33"/>
        <v>894.69409261207022</v>
      </c>
    </row>
    <row r="922" spans="1:9" x14ac:dyDescent="0.3">
      <c r="A922" s="47" t="s">
        <v>423</v>
      </c>
      <c r="B922" s="47">
        <v>2014</v>
      </c>
      <c r="C922" s="47" t="s">
        <v>402</v>
      </c>
      <c r="D922" s="47" t="s">
        <v>28</v>
      </c>
      <c r="E922" s="48">
        <v>36674003250</v>
      </c>
      <c r="F922" s="48">
        <v>1</v>
      </c>
      <c r="G922" s="48">
        <v>30962380</v>
      </c>
      <c r="H922" s="48">
        <f t="shared" si="32"/>
        <v>36674003250</v>
      </c>
      <c r="I922" s="48">
        <f t="shared" si="33"/>
        <v>1184.469774287377</v>
      </c>
    </row>
    <row r="923" spans="1:9" x14ac:dyDescent="0.3">
      <c r="A923" s="47" t="s">
        <v>423</v>
      </c>
      <c r="B923" s="47">
        <v>2015</v>
      </c>
      <c r="C923" s="47" t="s">
        <v>402</v>
      </c>
      <c r="D923" s="47" t="s">
        <v>28</v>
      </c>
      <c r="E923" s="48">
        <v>51563060850</v>
      </c>
      <c r="F923" s="48">
        <v>1</v>
      </c>
      <c r="G923" s="48">
        <v>37750700</v>
      </c>
      <c r="H923" s="48">
        <f t="shared" si="32"/>
        <v>51563060850</v>
      </c>
      <c r="I923" s="48">
        <f t="shared" si="33"/>
        <v>1365.8835690464018</v>
      </c>
    </row>
    <row r="924" spans="1:9" x14ac:dyDescent="0.3">
      <c r="A924" s="47" t="s">
        <v>310</v>
      </c>
      <c r="B924" s="47">
        <v>2013</v>
      </c>
      <c r="C924" s="47" t="s">
        <v>396</v>
      </c>
      <c r="D924" s="47" t="s">
        <v>424</v>
      </c>
      <c r="E924" s="48">
        <v>146253888533</v>
      </c>
      <c r="F924" s="48">
        <v>6.87</v>
      </c>
      <c r="G924" s="48">
        <v>132309492</v>
      </c>
      <c r="H924" s="48">
        <f t="shared" si="32"/>
        <v>21288775623.435226</v>
      </c>
      <c r="I924" s="48">
        <f t="shared" si="33"/>
        <v>160.90134805623188</v>
      </c>
    </row>
    <row r="925" spans="1:9" x14ac:dyDescent="0.3">
      <c r="A925" s="47" t="s">
        <v>310</v>
      </c>
      <c r="B925" s="47">
        <v>2014</v>
      </c>
      <c r="C925" s="47" t="s">
        <v>396</v>
      </c>
      <c r="D925" s="47" t="s">
        <v>424</v>
      </c>
      <c r="E925" s="48">
        <v>198094959356</v>
      </c>
      <c r="F925" s="48">
        <v>7.08</v>
      </c>
      <c r="G925" s="48">
        <v>157655639</v>
      </c>
      <c r="H925" s="48">
        <f t="shared" si="32"/>
        <v>27979514033.333332</v>
      </c>
      <c r="I925" s="48">
        <f t="shared" si="33"/>
        <v>177.47233280589052</v>
      </c>
    </row>
    <row r="926" spans="1:9" x14ac:dyDescent="0.3">
      <c r="A926" s="47" t="s">
        <v>310</v>
      </c>
      <c r="B926" s="47">
        <v>2015</v>
      </c>
      <c r="C926" s="47" t="s">
        <v>396</v>
      </c>
      <c r="D926" s="47" t="s">
        <v>424</v>
      </c>
      <c r="E926" s="48">
        <v>259395589804</v>
      </c>
      <c r="F926" s="48">
        <v>7.69</v>
      </c>
      <c r="G926" s="48">
        <v>198069517</v>
      </c>
      <c r="H926" s="48">
        <f t="shared" si="32"/>
        <v>33731546138.361507</v>
      </c>
      <c r="I926" s="48">
        <f t="shared" si="33"/>
        <v>170.30155194633764</v>
      </c>
    </row>
    <row r="927" spans="1:9" x14ac:dyDescent="0.3">
      <c r="A927" s="47" t="s">
        <v>310</v>
      </c>
      <c r="B927" s="47">
        <v>2010</v>
      </c>
      <c r="C927" s="47" t="s">
        <v>397</v>
      </c>
      <c r="D927" s="47" t="s">
        <v>424</v>
      </c>
      <c r="E927" s="48">
        <v>617634000000</v>
      </c>
      <c r="F927" s="48">
        <v>5.62</v>
      </c>
      <c r="G927" s="48">
        <v>13077850</v>
      </c>
      <c r="H927" s="48">
        <f t="shared" si="32"/>
        <v>109899288256.22775</v>
      </c>
      <c r="I927" s="48">
        <f t="shared" si="33"/>
        <v>8403.4675620402249</v>
      </c>
    </row>
    <row r="928" spans="1:9" x14ac:dyDescent="0.3">
      <c r="A928" s="47" t="s">
        <v>310</v>
      </c>
      <c r="B928" s="47">
        <v>2011</v>
      </c>
      <c r="C928" s="47" t="s">
        <v>397</v>
      </c>
      <c r="D928" s="47" t="s">
        <v>424</v>
      </c>
      <c r="E928" s="48">
        <v>637383000000</v>
      </c>
      <c r="F928" s="48">
        <v>5.93</v>
      </c>
      <c r="G928" s="48">
        <v>12790337</v>
      </c>
      <c r="H928" s="48">
        <f t="shared" si="32"/>
        <v>107484485666.10455</v>
      </c>
      <c r="I928" s="48">
        <f t="shared" si="33"/>
        <v>8403.5694810937784</v>
      </c>
    </row>
    <row r="929" spans="1:9" x14ac:dyDescent="0.3">
      <c r="A929" s="47" t="s">
        <v>310</v>
      </c>
      <c r="B929" s="47">
        <v>2012</v>
      </c>
      <c r="C929" s="47" t="s">
        <v>397</v>
      </c>
      <c r="D929" s="47" t="s">
        <v>424</v>
      </c>
      <c r="E929" s="48">
        <v>687985000000</v>
      </c>
      <c r="F929" s="48">
        <v>6.06</v>
      </c>
      <c r="G929" s="48">
        <v>13129327</v>
      </c>
      <c r="H929" s="48">
        <f t="shared" si="32"/>
        <v>113528877887.78879</v>
      </c>
      <c r="I929" s="48">
        <f t="shared" si="33"/>
        <v>8646.9685679843897</v>
      </c>
    </row>
    <row r="930" spans="1:9" x14ac:dyDescent="0.3">
      <c r="A930" s="47" t="s">
        <v>310</v>
      </c>
      <c r="B930" s="47">
        <v>2013</v>
      </c>
      <c r="C930" s="47" t="s">
        <v>397</v>
      </c>
      <c r="D930" s="47" t="s">
        <v>424</v>
      </c>
      <c r="E930" s="48">
        <v>747895000000</v>
      </c>
      <c r="F930" s="48">
        <v>6.87</v>
      </c>
      <c r="G930" s="48">
        <v>12964133</v>
      </c>
      <c r="H930" s="48">
        <f t="shared" si="32"/>
        <v>108863901018.92285</v>
      </c>
      <c r="I930" s="48">
        <f t="shared" si="33"/>
        <v>8397.3144227171106</v>
      </c>
    </row>
    <row r="931" spans="1:9" x14ac:dyDescent="0.3">
      <c r="A931" s="47" t="s">
        <v>310</v>
      </c>
      <c r="B931" s="47">
        <v>2014</v>
      </c>
      <c r="C931" s="47" t="s">
        <v>397</v>
      </c>
      <c r="D931" s="47" t="s">
        <v>424</v>
      </c>
      <c r="E931" s="48">
        <v>889952000000</v>
      </c>
      <c r="F931" s="48">
        <v>7.08</v>
      </c>
      <c r="G931" s="48">
        <v>13291539</v>
      </c>
      <c r="H931" s="48">
        <f t="shared" si="32"/>
        <v>125699435028.24858</v>
      </c>
      <c r="I931" s="48">
        <f t="shared" si="33"/>
        <v>9457.1016214336487</v>
      </c>
    </row>
    <row r="932" spans="1:9" x14ac:dyDescent="0.3">
      <c r="A932" s="47" t="s">
        <v>310</v>
      </c>
      <c r="B932" s="47">
        <v>2015</v>
      </c>
      <c r="C932" s="47" t="s">
        <v>397</v>
      </c>
      <c r="D932" s="47" t="s">
        <v>424</v>
      </c>
      <c r="E932" s="48">
        <v>1017900000000</v>
      </c>
      <c r="F932" s="48">
        <v>7.69</v>
      </c>
      <c r="G932" s="48">
        <v>13585736</v>
      </c>
      <c r="H932" s="48">
        <f t="shared" si="32"/>
        <v>132366710013.00389</v>
      </c>
      <c r="I932" s="48">
        <f t="shared" si="33"/>
        <v>9743.0650803904846</v>
      </c>
    </row>
    <row r="933" spans="1:9" x14ac:dyDescent="0.3">
      <c r="A933" s="47" t="s">
        <v>310</v>
      </c>
      <c r="B933" s="47">
        <v>2013</v>
      </c>
      <c r="C933" s="47" t="s">
        <v>398</v>
      </c>
      <c r="D933" s="47" t="s">
        <v>424</v>
      </c>
      <c r="E933" s="48">
        <v>9728759348</v>
      </c>
      <c r="F933" s="48">
        <v>6.87</v>
      </c>
      <c r="G933" s="48">
        <v>20117034</v>
      </c>
      <c r="H933" s="48">
        <f t="shared" si="32"/>
        <v>1416122175.8369722</v>
      </c>
      <c r="I933" s="48">
        <f t="shared" si="33"/>
        <v>70.394183150307953</v>
      </c>
    </row>
    <row r="934" spans="1:9" x14ac:dyDescent="0.3">
      <c r="A934" s="47" t="s">
        <v>310</v>
      </c>
      <c r="B934" s="47">
        <v>2014</v>
      </c>
      <c r="C934" s="47" t="s">
        <v>398</v>
      </c>
      <c r="D934" s="47" t="s">
        <v>424</v>
      </c>
      <c r="E934" s="48">
        <v>13584859246</v>
      </c>
      <c r="F934" s="48">
        <v>7.08</v>
      </c>
      <c r="G934" s="48">
        <v>25068188</v>
      </c>
      <c r="H934" s="48">
        <f t="shared" si="32"/>
        <v>1918765430.2259886</v>
      </c>
      <c r="I934" s="48">
        <f t="shared" si="33"/>
        <v>76.541847788359831</v>
      </c>
    </row>
    <row r="935" spans="1:9" x14ac:dyDescent="0.3">
      <c r="A935" s="47" t="s">
        <v>310</v>
      </c>
      <c r="B935" s="47">
        <v>2015</v>
      </c>
      <c r="C935" s="47" t="s">
        <v>398</v>
      </c>
      <c r="D935" s="47" t="s">
        <v>424</v>
      </c>
      <c r="E935" s="48">
        <v>17668410802</v>
      </c>
      <c r="F935" s="48">
        <v>7.69</v>
      </c>
      <c r="G935" s="48">
        <v>31978880</v>
      </c>
      <c r="H935" s="48">
        <f t="shared" ref="H935:H998" si="34">E935/F935</f>
        <v>2297582679.0637188</v>
      </c>
      <c r="I935" s="48">
        <f t="shared" ref="I935:I998" si="35">H935/G935</f>
        <v>71.846877659996807</v>
      </c>
    </row>
    <row r="936" spans="1:9" x14ac:dyDescent="0.3">
      <c r="A936" s="47" t="s">
        <v>310</v>
      </c>
      <c r="B936" s="47">
        <v>2010</v>
      </c>
      <c r="C936" s="47" t="s">
        <v>399</v>
      </c>
      <c r="D936" s="47" t="s">
        <v>424</v>
      </c>
      <c r="E936" s="48">
        <v>1603000000</v>
      </c>
      <c r="F936" s="48">
        <v>5.62</v>
      </c>
      <c r="G936" s="48">
        <v>25112</v>
      </c>
      <c r="H936" s="48">
        <f t="shared" si="34"/>
        <v>285231316.72597861</v>
      </c>
      <c r="I936" s="48">
        <f t="shared" si="35"/>
        <v>11358.367184054579</v>
      </c>
    </row>
    <row r="937" spans="1:9" x14ac:dyDescent="0.3">
      <c r="A937" s="47" t="s">
        <v>310</v>
      </c>
      <c r="B937" s="47">
        <v>2011</v>
      </c>
      <c r="C937" s="47" t="s">
        <v>399</v>
      </c>
      <c r="D937" s="47" t="s">
        <v>424</v>
      </c>
      <c r="E937" s="48">
        <v>6827000000</v>
      </c>
      <c r="F937" s="48">
        <v>5.93</v>
      </c>
      <c r="G937" s="48">
        <v>98598</v>
      </c>
      <c r="H937" s="48">
        <f t="shared" si="34"/>
        <v>1151264755.480607</v>
      </c>
      <c r="I937" s="48">
        <f t="shared" si="35"/>
        <v>11676.349981547364</v>
      </c>
    </row>
    <row r="938" spans="1:9" x14ac:dyDescent="0.3">
      <c r="A938" s="47" t="s">
        <v>310</v>
      </c>
      <c r="B938" s="47">
        <v>2012</v>
      </c>
      <c r="C938" s="47" t="s">
        <v>399</v>
      </c>
      <c r="D938" s="47" t="s">
        <v>424</v>
      </c>
      <c r="E938" s="48">
        <v>31465000000</v>
      </c>
      <c r="F938" s="48">
        <v>6.06</v>
      </c>
      <c r="G938" s="48">
        <v>7135251</v>
      </c>
      <c r="H938" s="48">
        <f t="shared" si="34"/>
        <v>5192244224.4224424</v>
      </c>
      <c r="I938" s="48">
        <f t="shared" si="35"/>
        <v>727.68907841117891</v>
      </c>
    </row>
    <row r="939" spans="1:9" x14ac:dyDescent="0.3">
      <c r="A939" s="47" t="s">
        <v>310</v>
      </c>
      <c r="B939" s="47">
        <v>2013</v>
      </c>
      <c r="C939" s="47" t="s">
        <v>399</v>
      </c>
      <c r="D939" s="47" t="s">
        <v>424</v>
      </c>
      <c r="E939" s="48">
        <v>55297000000</v>
      </c>
      <c r="F939" s="48">
        <v>6.87</v>
      </c>
      <c r="G939" s="48">
        <v>11191460</v>
      </c>
      <c r="H939" s="48">
        <f t="shared" si="34"/>
        <v>8049053857.3508005</v>
      </c>
      <c r="I939" s="48">
        <f t="shared" si="35"/>
        <v>719.21392359449089</v>
      </c>
    </row>
    <row r="940" spans="1:9" x14ac:dyDescent="0.3">
      <c r="A940" s="47" t="s">
        <v>310</v>
      </c>
      <c r="B940" s="47">
        <v>2014</v>
      </c>
      <c r="C940" s="47" t="s">
        <v>399</v>
      </c>
      <c r="D940" s="47" t="s">
        <v>424</v>
      </c>
      <c r="E940" s="48">
        <v>196338000000</v>
      </c>
      <c r="F940" s="48">
        <v>7.08</v>
      </c>
      <c r="G940" s="48">
        <v>17611961</v>
      </c>
      <c r="H940" s="48">
        <f t="shared" si="34"/>
        <v>27731355932.203388</v>
      </c>
      <c r="I940" s="48">
        <f t="shared" si="35"/>
        <v>1574.5751385778897</v>
      </c>
    </row>
    <row r="941" spans="1:9" x14ac:dyDescent="0.3">
      <c r="A941" s="47" t="s">
        <v>310</v>
      </c>
      <c r="B941" s="47">
        <v>2015</v>
      </c>
      <c r="C941" s="47" t="s">
        <v>399</v>
      </c>
      <c r="D941" s="47" t="s">
        <v>424</v>
      </c>
      <c r="E941" s="48">
        <v>224667000000</v>
      </c>
      <c r="F941" s="48">
        <v>7.69</v>
      </c>
      <c r="G941" s="48">
        <v>45312876</v>
      </c>
      <c r="H941" s="48">
        <f t="shared" si="34"/>
        <v>29215474642.392715</v>
      </c>
      <c r="I941" s="48">
        <f t="shared" si="35"/>
        <v>644.74995236216557</v>
      </c>
    </row>
    <row r="942" spans="1:9" x14ac:dyDescent="0.3">
      <c r="A942" s="47" t="s">
        <v>310</v>
      </c>
      <c r="B942" s="47">
        <v>2013</v>
      </c>
      <c r="C942" s="47" t="s">
        <v>403</v>
      </c>
      <c r="D942" s="47" t="s">
        <v>424</v>
      </c>
      <c r="E942" s="48">
        <v>3746086731</v>
      </c>
      <c r="F942" s="48">
        <v>6.87</v>
      </c>
      <c r="G942" s="48">
        <v>9333304</v>
      </c>
      <c r="H942" s="48">
        <f t="shared" si="34"/>
        <v>545281911.35371172</v>
      </c>
      <c r="I942" s="48">
        <f t="shared" si="35"/>
        <v>58.423245546669406</v>
      </c>
    </row>
    <row r="943" spans="1:9" x14ac:dyDescent="0.3">
      <c r="A943" s="47" t="s">
        <v>310</v>
      </c>
      <c r="B943" s="47">
        <v>2014</v>
      </c>
      <c r="C943" s="47" t="s">
        <v>403</v>
      </c>
      <c r="D943" s="47" t="s">
        <v>424</v>
      </c>
      <c r="E943" s="48">
        <v>5774349083</v>
      </c>
      <c r="F943" s="48">
        <v>7.08</v>
      </c>
      <c r="G943" s="48">
        <v>11626711</v>
      </c>
      <c r="H943" s="48">
        <f t="shared" si="34"/>
        <v>815586028.67231643</v>
      </c>
      <c r="I943" s="48">
        <f t="shared" si="35"/>
        <v>70.147613428450782</v>
      </c>
    </row>
    <row r="944" spans="1:9" x14ac:dyDescent="0.3">
      <c r="A944" s="47" t="s">
        <v>310</v>
      </c>
      <c r="B944" s="47">
        <v>2015</v>
      </c>
      <c r="C944" s="47" t="s">
        <v>403</v>
      </c>
      <c r="D944" s="47" t="s">
        <v>424</v>
      </c>
      <c r="E944" s="48">
        <v>7509322406</v>
      </c>
      <c r="F944" s="48">
        <v>7.69</v>
      </c>
      <c r="G944" s="48">
        <v>15292738</v>
      </c>
      <c r="H944" s="48">
        <f t="shared" si="34"/>
        <v>976504864.23927176</v>
      </c>
      <c r="I944" s="48">
        <f t="shared" si="35"/>
        <v>63.854155105467164</v>
      </c>
    </row>
    <row r="945" spans="1:9" x14ac:dyDescent="0.3">
      <c r="A945" s="47" t="s">
        <v>310</v>
      </c>
      <c r="B945" s="47">
        <v>2013</v>
      </c>
      <c r="C945" s="47" t="s">
        <v>404</v>
      </c>
      <c r="D945" s="47" t="s">
        <v>424</v>
      </c>
      <c r="E945" s="48">
        <v>1066000000</v>
      </c>
      <c r="F945" s="48">
        <v>6.87</v>
      </c>
      <c r="G945" s="48">
        <v>315704</v>
      </c>
      <c r="H945" s="48">
        <f t="shared" si="34"/>
        <v>155167394.46870452</v>
      </c>
      <c r="I945" s="48">
        <f t="shared" si="35"/>
        <v>491.49644752269381</v>
      </c>
    </row>
    <row r="946" spans="1:9" x14ac:dyDescent="0.3">
      <c r="A946" s="47" t="s">
        <v>310</v>
      </c>
      <c r="B946" s="47">
        <v>2014</v>
      </c>
      <c r="C946" s="47" t="s">
        <v>404</v>
      </c>
      <c r="D946" s="47" t="s">
        <v>424</v>
      </c>
      <c r="E946" s="48">
        <v>1137000000</v>
      </c>
      <c r="F946" s="48">
        <v>7.08</v>
      </c>
      <c r="G946" s="48">
        <v>290759</v>
      </c>
      <c r="H946" s="48">
        <f t="shared" si="34"/>
        <v>160593220.33898306</v>
      </c>
      <c r="I946" s="48">
        <f t="shared" si="35"/>
        <v>552.32415966137955</v>
      </c>
    </row>
    <row r="947" spans="1:9" x14ac:dyDescent="0.3">
      <c r="A947" s="47" t="s">
        <v>310</v>
      </c>
      <c r="B947" s="47">
        <v>2015</v>
      </c>
      <c r="C947" s="47" t="s">
        <v>404</v>
      </c>
      <c r="D947" s="47" t="s">
        <v>424</v>
      </c>
      <c r="E947" s="48">
        <v>3600000000</v>
      </c>
      <c r="F947" s="48">
        <v>7.69</v>
      </c>
      <c r="G947" s="48">
        <v>1179447</v>
      </c>
      <c r="H947" s="48">
        <f t="shared" si="34"/>
        <v>468140442.13263977</v>
      </c>
      <c r="I947" s="48">
        <f t="shared" si="35"/>
        <v>396.91520020199277</v>
      </c>
    </row>
    <row r="948" spans="1:9" x14ac:dyDescent="0.3">
      <c r="A948" s="47" t="s">
        <v>310</v>
      </c>
      <c r="B948" s="47">
        <v>2015</v>
      </c>
      <c r="C948" s="47" t="s">
        <v>406</v>
      </c>
      <c r="D948" s="47" t="s">
        <v>424</v>
      </c>
      <c r="E948" s="48">
        <v>1755071255</v>
      </c>
      <c r="F948" s="48">
        <v>7.69</v>
      </c>
      <c r="G948" s="48">
        <v>10978742</v>
      </c>
      <c r="H948" s="48">
        <f t="shared" si="34"/>
        <v>228227731.46944082</v>
      </c>
      <c r="I948" s="48">
        <f t="shared" si="35"/>
        <v>20.788149632211123</v>
      </c>
    </row>
    <row r="949" spans="1:9" x14ac:dyDescent="0.3">
      <c r="A949" s="47" t="s">
        <v>310</v>
      </c>
      <c r="B949" s="47">
        <v>2013</v>
      </c>
      <c r="C949" s="47" t="s">
        <v>407</v>
      </c>
      <c r="D949" s="47" t="s">
        <v>424</v>
      </c>
      <c r="E949" s="48">
        <v>151821551</v>
      </c>
      <c r="F949" s="48">
        <v>6.87</v>
      </c>
      <c r="G949" s="48">
        <v>1082780</v>
      </c>
      <c r="H949" s="48">
        <f t="shared" si="34"/>
        <v>22099206.841339156</v>
      </c>
      <c r="I949" s="48">
        <f t="shared" si="35"/>
        <v>20.409692496480499</v>
      </c>
    </row>
    <row r="950" spans="1:9" x14ac:dyDescent="0.3">
      <c r="A950" s="47" t="s">
        <v>310</v>
      </c>
      <c r="B950" s="47">
        <v>2014</v>
      </c>
      <c r="C950" s="47" t="s">
        <v>407</v>
      </c>
      <c r="D950" s="47" t="s">
        <v>424</v>
      </c>
      <c r="E950" s="48">
        <v>321871227</v>
      </c>
      <c r="F950" s="48">
        <v>7.08</v>
      </c>
      <c r="G950" s="48">
        <v>2390615</v>
      </c>
      <c r="H950" s="48">
        <f t="shared" si="34"/>
        <v>45462037.711864404</v>
      </c>
      <c r="I950" s="48">
        <f t="shared" si="35"/>
        <v>19.01687963635483</v>
      </c>
    </row>
    <row r="951" spans="1:9" x14ac:dyDescent="0.3">
      <c r="A951" s="47" t="s">
        <v>310</v>
      </c>
      <c r="B951" s="47">
        <v>2015</v>
      </c>
      <c r="C951" s="47" t="s">
        <v>407</v>
      </c>
      <c r="D951" s="47" t="s">
        <v>424</v>
      </c>
      <c r="E951" s="48">
        <v>476571255</v>
      </c>
      <c r="F951" s="48">
        <v>7.69</v>
      </c>
      <c r="G951" s="48">
        <v>4222822</v>
      </c>
      <c r="H951" s="48">
        <f t="shared" si="34"/>
        <v>61972855.00650195</v>
      </c>
      <c r="I951" s="48">
        <f t="shared" si="35"/>
        <v>14.675696727567951</v>
      </c>
    </row>
    <row r="952" spans="1:9" x14ac:dyDescent="0.3">
      <c r="A952" s="47" t="s">
        <v>310</v>
      </c>
      <c r="B952" s="47">
        <v>2015</v>
      </c>
      <c r="C952" s="47" t="s">
        <v>410</v>
      </c>
      <c r="D952" s="47" t="s">
        <v>424</v>
      </c>
      <c r="E952" s="48">
        <v>1298500000</v>
      </c>
      <c r="F952" s="48">
        <v>7.69</v>
      </c>
      <c r="G952" s="48">
        <v>6755920</v>
      </c>
      <c r="H952" s="48">
        <f t="shared" si="34"/>
        <v>168855656.69700909</v>
      </c>
      <c r="I952" s="48">
        <f t="shared" si="35"/>
        <v>24.993732414979615</v>
      </c>
    </row>
    <row r="953" spans="1:9" x14ac:dyDescent="0.3">
      <c r="A953" s="47" t="s">
        <v>311</v>
      </c>
      <c r="B953" s="47">
        <v>2010</v>
      </c>
      <c r="C953" s="47" t="s">
        <v>396</v>
      </c>
      <c r="D953" s="47" t="s">
        <v>29</v>
      </c>
      <c r="E953" s="48">
        <v>3005900000</v>
      </c>
      <c r="F953" s="48">
        <v>0.79</v>
      </c>
      <c r="G953" s="48">
        <v>44733000</v>
      </c>
      <c r="H953" s="48">
        <f t="shared" si="34"/>
        <v>3804936708.8607593</v>
      </c>
      <c r="I953" s="48">
        <f t="shared" si="35"/>
        <v>85.058831485944594</v>
      </c>
    </row>
    <row r="954" spans="1:9" x14ac:dyDescent="0.3">
      <c r="A954" s="47" t="s">
        <v>311</v>
      </c>
      <c r="B954" s="47">
        <v>2011</v>
      </c>
      <c r="C954" s="47" t="s">
        <v>396</v>
      </c>
      <c r="D954" s="47" t="s">
        <v>29</v>
      </c>
      <c r="E954" s="48">
        <v>3195000000</v>
      </c>
      <c r="F954" s="48">
        <v>0.75</v>
      </c>
      <c r="G954" s="48">
        <v>42364000</v>
      </c>
      <c r="H954" s="48">
        <f t="shared" si="34"/>
        <v>4260000000</v>
      </c>
      <c r="I954" s="48">
        <f t="shared" si="35"/>
        <v>100.55707676328959</v>
      </c>
    </row>
    <row r="955" spans="1:9" x14ac:dyDescent="0.3">
      <c r="A955" s="47" t="s">
        <v>311</v>
      </c>
      <c r="B955" s="47">
        <v>2012</v>
      </c>
      <c r="C955" s="47" t="s">
        <v>396</v>
      </c>
      <c r="D955" s="47" t="s">
        <v>29</v>
      </c>
      <c r="E955" s="48">
        <v>3429100000</v>
      </c>
      <c r="F955" s="48">
        <v>0.81</v>
      </c>
      <c r="G955" s="48">
        <v>41136000</v>
      </c>
      <c r="H955" s="48">
        <f t="shared" si="34"/>
        <v>4233456790.1234565</v>
      </c>
      <c r="I955" s="48">
        <f t="shared" si="35"/>
        <v>102.91367148297006</v>
      </c>
    </row>
    <row r="956" spans="1:9" x14ac:dyDescent="0.3">
      <c r="A956" s="47" t="s">
        <v>311</v>
      </c>
      <c r="B956" s="47">
        <v>2013</v>
      </c>
      <c r="C956" s="47" t="s">
        <v>396</v>
      </c>
      <c r="D956" s="47" t="s">
        <v>29</v>
      </c>
      <c r="E956" s="48">
        <v>3598400000</v>
      </c>
      <c r="F956" s="48">
        <v>0.78</v>
      </c>
      <c r="G956" s="48">
        <v>40114000</v>
      </c>
      <c r="H956" s="48">
        <f t="shared" si="34"/>
        <v>4613333333.333333</v>
      </c>
      <c r="I956" s="48">
        <f t="shared" si="35"/>
        <v>115.00556746605507</v>
      </c>
    </row>
    <row r="957" spans="1:9" x14ac:dyDescent="0.3">
      <c r="A957" s="47" t="s">
        <v>311</v>
      </c>
      <c r="B957" s="47">
        <v>2014</v>
      </c>
      <c r="C957" s="47" t="s">
        <v>396</v>
      </c>
      <c r="D957" s="47" t="s">
        <v>29</v>
      </c>
      <c r="E957" s="48">
        <v>3685400000</v>
      </c>
      <c r="F957" s="48">
        <v>0.78</v>
      </c>
      <c r="G957" s="48">
        <v>38833000</v>
      </c>
      <c r="H957" s="48">
        <f t="shared" si="34"/>
        <v>4724871794.8717947</v>
      </c>
      <c r="I957" s="48">
        <f t="shared" si="35"/>
        <v>121.67156271397509</v>
      </c>
    </row>
    <row r="958" spans="1:9" x14ac:dyDescent="0.3">
      <c r="A958" s="47" t="s">
        <v>311</v>
      </c>
      <c r="B958" s="47">
        <v>2015</v>
      </c>
      <c r="C958" s="47" t="s">
        <v>396</v>
      </c>
      <c r="D958" s="47" t="s">
        <v>29</v>
      </c>
      <c r="E958" s="48">
        <v>3797300000</v>
      </c>
      <c r="F958" s="48">
        <v>0.94</v>
      </c>
      <c r="G958" s="48">
        <v>38382000</v>
      </c>
      <c r="H958" s="48">
        <f t="shared" si="34"/>
        <v>4039680851.0638299</v>
      </c>
      <c r="I958" s="48">
        <f t="shared" si="35"/>
        <v>105.24935779958913</v>
      </c>
    </row>
    <row r="959" spans="1:9" x14ac:dyDescent="0.3">
      <c r="A959" s="47" t="s">
        <v>311</v>
      </c>
      <c r="B959" s="47">
        <v>2010</v>
      </c>
      <c r="C959" s="47" t="s">
        <v>397</v>
      </c>
      <c r="D959" s="47" t="s">
        <v>29</v>
      </c>
      <c r="E959" s="48">
        <v>1226000</v>
      </c>
      <c r="F959" s="48">
        <v>0.79</v>
      </c>
      <c r="G959" s="48">
        <v>1000</v>
      </c>
      <c r="H959" s="48">
        <f t="shared" si="34"/>
        <v>1551898.734177215</v>
      </c>
      <c r="I959" s="48">
        <f t="shared" si="35"/>
        <v>1551.8987341772149</v>
      </c>
    </row>
    <row r="960" spans="1:9" x14ac:dyDescent="0.3">
      <c r="A960" s="47" t="s">
        <v>311</v>
      </c>
      <c r="B960" s="47">
        <v>2011</v>
      </c>
      <c r="C960" s="47" t="s">
        <v>397</v>
      </c>
      <c r="D960" s="47" t="s">
        <v>29</v>
      </c>
      <c r="E960" s="48">
        <v>636000</v>
      </c>
      <c r="F960" s="48">
        <v>0.75</v>
      </c>
      <c r="G960" s="48">
        <v>600</v>
      </c>
      <c r="H960" s="48">
        <f t="shared" si="34"/>
        <v>848000</v>
      </c>
      <c r="I960" s="48">
        <f t="shared" si="35"/>
        <v>1413.3333333333333</v>
      </c>
    </row>
    <row r="961" spans="1:9" x14ac:dyDescent="0.3">
      <c r="A961" s="47" t="s">
        <v>311</v>
      </c>
      <c r="B961" s="47">
        <v>2012</v>
      </c>
      <c r="C961" s="47" t="s">
        <v>397</v>
      </c>
      <c r="D961" s="47" t="s">
        <v>29</v>
      </c>
      <c r="E961" s="48">
        <v>3889000</v>
      </c>
      <c r="F961" s="48">
        <v>0.81</v>
      </c>
      <c r="G961" s="48">
        <v>3100</v>
      </c>
      <c r="H961" s="48">
        <f t="shared" si="34"/>
        <v>4801234.5679012341</v>
      </c>
      <c r="I961" s="48">
        <f t="shared" si="35"/>
        <v>1548.785344484269</v>
      </c>
    </row>
    <row r="962" spans="1:9" x14ac:dyDescent="0.3">
      <c r="A962" s="47" t="s">
        <v>311</v>
      </c>
      <c r="B962" s="47">
        <v>2013</v>
      </c>
      <c r="C962" s="47" t="s">
        <v>397</v>
      </c>
      <c r="D962" s="47" t="s">
        <v>29</v>
      </c>
      <c r="E962" s="48">
        <v>5728000</v>
      </c>
      <c r="F962" s="48">
        <v>0.78</v>
      </c>
      <c r="G962" s="48">
        <v>3700</v>
      </c>
      <c r="H962" s="48">
        <f t="shared" si="34"/>
        <v>7343589.743589743</v>
      </c>
      <c r="I962" s="48">
        <f t="shared" si="35"/>
        <v>1984.7539847539847</v>
      </c>
    </row>
    <row r="963" spans="1:9" x14ac:dyDescent="0.3">
      <c r="A963" s="47" t="s">
        <v>311</v>
      </c>
      <c r="B963" s="47">
        <v>2014</v>
      </c>
      <c r="C963" s="47" t="s">
        <v>397</v>
      </c>
      <c r="D963" s="47" t="s">
        <v>29</v>
      </c>
      <c r="E963" s="48">
        <v>4069000</v>
      </c>
      <c r="F963" s="48">
        <v>0.78</v>
      </c>
      <c r="G963" s="48">
        <v>3200</v>
      </c>
      <c r="H963" s="48">
        <f t="shared" si="34"/>
        <v>5216666.666666666</v>
      </c>
      <c r="I963" s="48">
        <f t="shared" si="35"/>
        <v>1630.208333333333</v>
      </c>
    </row>
    <row r="964" spans="1:9" x14ac:dyDescent="0.3">
      <c r="A964" s="47" t="s">
        <v>311</v>
      </c>
      <c r="B964" s="47">
        <v>2015</v>
      </c>
      <c r="C964" s="47" t="s">
        <v>397</v>
      </c>
      <c r="D964" s="47" t="s">
        <v>29</v>
      </c>
      <c r="E964" s="48">
        <v>3893000</v>
      </c>
      <c r="F964" s="48">
        <v>0.94</v>
      </c>
      <c r="G964" s="48">
        <v>2900</v>
      </c>
      <c r="H964" s="48">
        <f t="shared" si="34"/>
        <v>4141489.3617021278</v>
      </c>
      <c r="I964" s="48">
        <f t="shared" si="35"/>
        <v>1428.0997798972855</v>
      </c>
    </row>
    <row r="965" spans="1:9" x14ac:dyDescent="0.3">
      <c r="A965" s="47" t="s">
        <v>311</v>
      </c>
      <c r="B965" s="47">
        <v>2010</v>
      </c>
      <c r="C965" s="47" t="s">
        <v>399</v>
      </c>
      <c r="D965" s="47" t="s">
        <v>29</v>
      </c>
      <c r="E965" s="48">
        <v>95674618000</v>
      </c>
      <c r="F965" s="48">
        <v>0.79</v>
      </c>
      <c r="G965" s="48">
        <v>96614000</v>
      </c>
      <c r="H965" s="48">
        <f t="shared" si="34"/>
        <v>121107111392.40506</v>
      </c>
      <c r="I965" s="48">
        <f t="shared" si="35"/>
        <v>1253.515136444046</v>
      </c>
    </row>
    <row r="966" spans="1:9" x14ac:dyDescent="0.3">
      <c r="A966" s="47" t="s">
        <v>311</v>
      </c>
      <c r="B966" s="47">
        <v>2011</v>
      </c>
      <c r="C966" s="47" t="s">
        <v>399</v>
      </c>
      <c r="D966" s="47" t="s">
        <v>29</v>
      </c>
      <c r="E966" s="48">
        <v>110200838000</v>
      </c>
      <c r="F966" s="48">
        <v>0.75</v>
      </c>
      <c r="G966" s="48">
        <v>96966000</v>
      </c>
      <c r="H966" s="48">
        <f t="shared" si="34"/>
        <v>146934450666.66666</v>
      </c>
      <c r="I966" s="48">
        <f t="shared" si="35"/>
        <v>1515.3192940480856</v>
      </c>
    </row>
    <row r="967" spans="1:9" x14ac:dyDescent="0.3">
      <c r="A967" s="47" t="s">
        <v>311</v>
      </c>
      <c r="B967" s="47">
        <v>2012</v>
      </c>
      <c r="C967" s="47" t="s">
        <v>399</v>
      </c>
      <c r="D967" s="47" t="s">
        <v>29</v>
      </c>
      <c r="E967" s="48">
        <v>125434809000</v>
      </c>
      <c r="F967" s="48">
        <v>0.81</v>
      </c>
      <c r="G967" s="48">
        <v>101596000</v>
      </c>
      <c r="H967" s="48">
        <f t="shared" si="34"/>
        <v>154857788888.88889</v>
      </c>
      <c r="I967" s="48">
        <f t="shared" si="35"/>
        <v>1524.2508453963628</v>
      </c>
    </row>
    <row r="968" spans="1:9" x14ac:dyDescent="0.3">
      <c r="A968" s="47" t="s">
        <v>311</v>
      </c>
      <c r="B968" s="47">
        <v>2013</v>
      </c>
      <c r="C968" s="47" t="s">
        <v>399</v>
      </c>
      <c r="D968" s="47" t="s">
        <v>29</v>
      </c>
      <c r="E968" s="48">
        <v>146404280000</v>
      </c>
      <c r="F968" s="48">
        <v>0.78</v>
      </c>
      <c r="G968" s="48">
        <v>106988000</v>
      </c>
      <c r="H968" s="48">
        <f t="shared" si="34"/>
        <v>187697794871.79486</v>
      </c>
      <c r="I968" s="48">
        <f t="shared" si="35"/>
        <v>1754.3817518954916</v>
      </c>
    </row>
    <row r="969" spans="1:9" x14ac:dyDescent="0.3">
      <c r="A969" s="47" t="s">
        <v>311</v>
      </c>
      <c r="B969" s="47">
        <v>2014</v>
      </c>
      <c r="C969" s="47" t="s">
        <v>399</v>
      </c>
      <c r="D969" s="47" t="s">
        <v>29</v>
      </c>
      <c r="E969" s="48">
        <v>143357546000</v>
      </c>
      <c r="F969" s="48">
        <v>0.78</v>
      </c>
      <c r="G969" s="48">
        <v>129196000</v>
      </c>
      <c r="H969" s="48">
        <f t="shared" si="34"/>
        <v>183791725641.02563</v>
      </c>
      <c r="I969" s="48">
        <f t="shared" si="35"/>
        <v>1422.5806189125487</v>
      </c>
    </row>
    <row r="970" spans="1:9" x14ac:dyDescent="0.3">
      <c r="A970" s="47" t="s">
        <v>311</v>
      </c>
      <c r="B970" s="47">
        <v>2015</v>
      </c>
      <c r="C970" s="47" t="s">
        <v>399</v>
      </c>
      <c r="D970" s="47" t="s">
        <v>29</v>
      </c>
      <c r="E970" s="48">
        <v>129930726000</v>
      </c>
      <c r="F970" s="48">
        <v>0.94</v>
      </c>
      <c r="G970" s="48">
        <v>136779000</v>
      </c>
      <c r="H970" s="48">
        <f t="shared" si="34"/>
        <v>138224176595.74469</v>
      </c>
      <c r="I970" s="48">
        <f t="shared" si="35"/>
        <v>1010.5657783413001</v>
      </c>
    </row>
    <row r="971" spans="1:9" x14ac:dyDescent="0.3">
      <c r="A971" s="47" t="s">
        <v>311</v>
      </c>
      <c r="B971" s="47">
        <v>2010</v>
      </c>
      <c r="C971" s="47" t="s">
        <v>401</v>
      </c>
      <c r="D971" s="47" t="s">
        <v>29</v>
      </c>
      <c r="E971" s="48">
        <v>88456918000</v>
      </c>
      <c r="F971" s="48">
        <v>0.79</v>
      </c>
      <c r="G971" s="48">
        <v>93108000</v>
      </c>
      <c r="H971" s="48">
        <f t="shared" si="34"/>
        <v>111970782278.481</v>
      </c>
      <c r="I971" s="48">
        <f t="shared" si="35"/>
        <v>1202.5903496851076</v>
      </c>
    </row>
    <row r="972" spans="1:9" x14ac:dyDescent="0.3">
      <c r="A972" s="47" t="s">
        <v>311</v>
      </c>
      <c r="B972" s="47">
        <v>2011</v>
      </c>
      <c r="C972" s="47" t="s">
        <v>401</v>
      </c>
      <c r="D972" s="47" t="s">
        <v>29</v>
      </c>
      <c r="E972" s="48">
        <v>103624138000</v>
      </c>
      <c r="F972" s="48">
        <v>0.75</v>
      </c>
      <c r="G972" s="48">
        <v>93814000</v>
      </c>
      <c r="H972" s="48">
        <f t="shared" si="34"/>
        <v>138165517333.33334</v>
      </c>
      <c r="I972" s="48">
        <f t="shared" si="35"/>
        <v>1472.7601139844089</v>
      </c>
    </row>
    <row r="973" spans="1:9" x14ac:dyDescent="0.3">
      <c r="A973" s="47" t="s">
        <v>311</v>
      </c>
      <c r="B973" s="47">
        <v>2012</v>
      </c>
      <c r="C973" s="47" t="s">
        <v>401</v>
      </c>
      <c r="D973" s="47" t="s">
        <v>29</v>
      </c>
      <c r="E973" s="48">
        <v>115625909000</v>
      </c>
      <c r="F973" s="48">
        <v>0.81</v>
      </c>
      <c r="G973" s="48">
        <v>98432000</v>
      </c>
      <c r="H973" s="48">
        <f t="shared" si="34"/>
        <v>142748035802.46912</v>
      </c>
      <c r="I973" s="48">
        <f t="shared" si="35"/>
        <v>1450.2198045601949</v>
      </c>
    </row>
    <row r="974" spans="1:9" x14ac:dyDescent="0.3">
      <c r="A974" s="47" t="s">
        <v>311</v>
      </c>
      <c r="B974" s="47">
        <v>2013</v>
      </c>
      <c r="C974" s="47" t="s">
        <v>401</v>
      </c>
      <c r="D974" s="47" t="s">
        <v>29</v>
      </c>
      <c r="E974" s="48">
        <v>135389380000</v>
      </c>
      <c r="F974" s="48">
        <v>0.78</v>
      </c>
      <c r="G974" s="48">
        <v>104021000</v>
      </c>
      <c r="H974" s="48">
        <f t="shared" si="34"/>
        <v>173576128205.1282</v>
      </c>
      <c r="I974" s="48">
        <f t="shared" si="35"/>
        <v>1668.6642909136444</v>
      </c>
    </row>
    <row r="975" spans="1:9" x14ac:dyDescent="0.3">
      <c r="A975" s="47" t="s">
        <v>311</v>
      </c>
      <c r="B975" s="47">
        <v>2014</v>
      </c>
      <c r="C975" s="47" t="s">
        <v>401</v>
      </c>
      <c r="D975" s="47" t="s">
        <v>29</v>
      </c>
      <c r="E975" s="48">
        <v>136697246000</v>
      </c>
      <c r="F975" s="48">
        <v>0.78</v>
      </c>
      <c r="G975" s="48">
        <v>126426000</v>
      </c>
      <c r="H975" s="48">
        <f t="shared" si="34"/>
        <v>175252879487.17947</v>
      </c>
      <c r="I975" s="48">
        <f t="shared" si="35"/>
        <v>1386.2091617798512</v>
      </c>
    </row>
    <row r="976" spans="1:9" x14ac:dyDescent="0.3">
      <c r="A976" s="47" t="s">
        <v>311</v>
      </c>
      <c r="B976" s="47">
        <v>2015</v>
      </c>
      <c r="C976" s="47" t="s">
        <v>401</v>
      </c>
      <c r="D976" s="47" t="s">
        <v>29</v>
      </c>
      <c r="E976" s="48">
        <v>123393926000</v>
      </c>
      <c r="F976" s="48">
        <v>0.94</v>
      </c>
      <c r="G976" s="48">
        <v>134277000</v>
      </c>
      <c r="H976" s="48">
        <f t="shared" si="34"/>
        <v>131270134042.55319</v>
      </c>
      <c r="I976" s="48">
        <f t="shared" si="35"/>
        <v>977.60699183444069</v>
      </c>
    </row>
    <row r="977" spans="1:9" x14ac:dyDescent="0.3">
      <c r="A977" s="47" t="s">
        <v>311</v>
      </c>
      <c r="B977" s="47">
        <v>2010</v>
      </c>
      <c r="C977" s="47" t="s">
        <v>400</v>
      </c>
      <c r="D977" s="47" t="s">
        <v>29</v>
      </c>
      <c r="E977" s="48">
        <v>165400000</v>
      </c>
      <c r="F977" s="48">
        <v>0.79</v>
      </c>
      <c r="G977" s="48">
        <v>2139000</v>
      </c>
      <c r="H977" s="48">
        <f t="shared" si="34"/>
        <v>209367088.60759494</v>
      </c>
      <c r="I977" s="48">
        <f t="shared" si="35"/>
        <v>97.880826838520306</v>
      </c>
    </row>
    <row r="978" spans="1:9" x14ac:dyDescent="0.3">
      <c r="A978" s="47" t="s">
        <v>311</v>
      </c>
      <c r="B978" s="47">
        <v>2011</v>
      </c>
      <c r="C978" s="47" t="s">
        <v>400</v>
      </c>
      <c r="D978" s="47" t="s">
        <v>29</v>
      </c>
      <c r="E978" s="48">
        <v>158800000</v>
      </c>
      <c r="F978" s="48">
        <v>0.75</v>
      </c>
      <c r="G978" s="48">
        <v>1931000</v>
      </c>
      <c r="H978" s="48">
        <f t="shared" si="34"/>
        <v>211733333.33333334</v>
      </c>
      <c r="I978" s="48">
        <f t="shared" si="35"/>
        <v>109.64957707578112</v>
      </c>
    </row>
    <row r="979" spans="1:9" x14ac:dyDescent="0.3">
      <c r="A979" s="47" t="s">
        <v>311</v>
      </c>
      <c r="B979" s="47">
        <v>2012</v>
      </c>
      <c r="C979" s="47" t="s">
        <v>400</v>
      </c>
      <c r="D979" s="47" t="s">
        <v>29</v>
      </c>
      <c r="E979" s="48">
        <v>166400000</v>
      </c>
      <c r="F979" s="48">
        <v>0.81</v>
      </c>
      <c r="G979" s="48">
        <v>1862000</v>
      </c>
      <c r="H979" s="48">
        <f t="shared" si="34"/>
        <v>205432098.76543209</v>
      </c>
      <c r="I979" s="48">
        <f t="shared" si="35"/>
        <v>110.32873188261659</v>
      </c>
    </row>
    <row r="980" spans="1:9" x14ac:dyDescent="0.3">
      <c r="A980" s="47" t="s">
        <v>311</v>
      </c>
      <c r="B980" s="47">
        <v>2013</v>
      </c>
      <c r="C980" s="47" t="s">
        <v>400</v>
      </c>
      <c r="D980" s="47" t="s">
        <v>29</v>
      </c>
      <c r="E980" s="48">
        <v>171000000</v>
      </c>
      <c r="F980" s="48">
        <v>0.78</v>
      </c>
      <c r="G980" s="48">
        <v>1811000</v>
      </c>
      <c r="H980" s="48">
        <f t="shared" si="34"/>
        <v>219230769.23076922</v>
      </c>
      <c r="I980" s="48">
        <f t="shared" si="35"/>
        <v>121.05509068512933</v>
      </c>
    </row>
    <row r="981" spans="1:9" x14ac:dyDescent="0.3">
      <c r="A981" s="47" t="s">
        <v>311</v>
      </c>
      <c r="B981" s="47">
        <v>2014</v>
      </c>
      <c r="C981" s="47" t="s">
        <v>400</v>
      </c>
      <c r="D981" s="47" t="s">
        <v>29</v>
      </c>
      <c r="E981" s="48">
        <v>159800000</v>
      </c>
      <c r="F981" s="48">
        <v>0.78</v>
      </c>
      <c r="G981" s="48">
        <v>1730000</v>
      </c>
      <c r="H981" s="48">
        <f t="shared" si="34"/>
        <v>204871794.87179488</v>
      </c>
      <c r="I981" s="48">
        <f t="shared" si="35"/>
        <v>118.4230028160664</v>
      </c>
    </row>
    <row r="982" spans="1:9" x14ac:dyDescent="0.3">
      <c r="A982" s="47" t="s">
        <v>311</v>
      </c>
      <c r="B982" s="47">
        <v>2015</v>
      </c>
      <c r="C982" s="47" t="s">
        <v>400</v>
      </c>
      <c r="D982" s="47" t="s">
        <v>29</v>
      </c>
      <c r="E982" s="48">
        <v>149900000</v>
      </c>
      <c r="F982" s="48">
        <v>0.94</v>
      </c>
      <c r="G982" s="48">
        <v>1622000</v>
      </c>
      <c r="H982" s="48">
        <f t="shared" si="34"/>
        <v>159468085.106383</v>
      </c>
      <c r="I982" s="48">
        <f t="shared" si="35"/>
        <v>98.315712149434646</v>
      </c>
    </row>
    <row r="983" spans="1:9" x14ac:dyDescent="0.3">
      <c r="A983" s="47" t="s">
        <v>311</v>
      </c>
      <c r="B983" s="47">
        <v>2010</v>
      </c>
      <c r="C983" s="47" t="s">
        <v>402</v>
      </c>
      <c r="D983" s="47" t="s">
        <v>29</v>
      </c>
      <c r="E983" s="48">
        <v>7052300000</v>
      </c>
      <c r="F983" s="48">
        <v>0.79</v>
      </c>
      <c r="G983" s="48">
        <v>1367000</v>
      </c>
      <c r="H983" s="48">
        <f t="shared" si="34"/>
        <v>8926962025.3164558</v>
      </c>
      <c r="I983" s="48">
        <f t="shared" si="35"/>
        <v>6530.3306695804358</v>
      </c>
    </row>
    <row r="984" spans="1:9" x14ac:dyDescent="0.3">
      <c r="A984" s="47" t="s">
        <v>311</v>
      </c>
      <c r="B984" s="47">
        <v>2011</v>
      </c>
      <c r="C984" s="47" t="s">
        <v>402</v>
      </c>
      <c r="D984" s="47" t="s">
        <v>29</v>
      </c>
      <c r="E984" s="48">
        <v>6417900000</v>
      </c>
      <c r="F984" s="48">
        <v>0.75</v>
      </c>
      <c r="G984" s="48">
        <v>1220000</v>
      </c>
      <c r="H984" s="48">
        <f t="shared" si="34"/>
        <v>8557200000</v>
      </c>
      <c r="I984" s="48">
        <f t="shared" si="35"/>
        <v>7014.0983606557375</v>
      </c>
    </row>
    <row r="985" spans="1:9" x14ac:dyDescent="0.3">
      <c r="A985" s="47" t="s">
        <v>311</v>
      </c>
      <c r="B985" s="47">
        <v>2012</v>
      </c>
      <c r="C985" s="47" t="s">
        <v>402</v>
      </c>
      <c r="D985" s="47" t="s">
        <v>29</v>
      </c>
      <c r="E985" s="48">
        <v>9642500000</v>
      </c>
      <c r="F985" s="48">
        <v>0.81</v>
      </c>
      <c r="G985" s="48">
        <v>1301000</v>
      </c>
      <c r="H985" s="48">
        <f t="shared" si="34"/>
        <v>11904320987.65432</v>
      </c>
      <c r="I985" s="48">
        <f t="shared" si="35"/>
        <v>9150.1314278665031</v>
      </c>
    </row>
    <row r="986" spans="1:9" x14ac:dyDescent="0.3">
      <c r="A986" s="47" t="s">
        <v>311</v>
      </c>
      <c r="B986" s="47">
        <v>2013</v>
      </c>
      <c r="C986" s="47" t="s">
        <v>402</v>
      </c>
      <c r="D986" s="47" t="s">
        <v>29</v>
      </c>
      <c r="E986" s="48">
        <v>10843900000</v>
      </c>
      <c r="F986" s="48">
        <v>0.78</v>
      </c>
      <c r="G986" s="48">
        <v>1155000</v>
      </c>
      <c r="H986" s="48">
        <f t="shared" si="34"/>
        <v>13902435897.435898</v>
      </c>
      <c r="I986" s="48">
        <f t="shared" si="35"/>
        <v>12036.741036741038</v>
      </c>
    </row>
    <row r="987" spans="1:9" x14ac:dyDescent="0.3">
      <c r="A987" s="47" t="s">
        <v>311</v>
      </c>
      <c r="B987" s="47">
        <v>2014</v>
      </c>
      <c r="C987" s="47" t="s">
        <v>402</v>
      </c>
      <c r="D987" s="47" t="s">
        <v>29</v>
      </c>
      <c r="E987" s="48">
        <v>6500500000</v>
      </c>
      <c r="F987" s="48">
        <v>0.78</v>
      </c>
      <c r="G987" s="48">
        <v>1040000</v>
      </c>
      <c r="H987" s="48">
        <f t="shared" si="34"/>
        <v>8333974358.9743586</v>
      </c>
      <c r="I987" s="48">
        <f t="shared" si="35"/>
        <v>8013.4368836291906</v>
      </c>
    </row>
    <row r="988" spans="1:9" x14ac:dyDescent="0.3">
      <c r="A988" s="47" t="s">
        <v>311</v>
      </c>
      <c r="B988" s="47">
        <v>2015</v>
      </c>
      <c r="C988" s="47" t="s">
        <v>402</v>
      </c>
      <c r="D988" s="47" t="s">
        <v>29</v>
      </c>
      <c r="E988" s="48">
        <v>6386900000</v>
      </c>
      <c r="F988" s="48">
        <v>0.94</v>
      </c>
      <c r="G988" s="48">
        <v>880000</v>
      </c>
      <c r="H988" s="48">
        <f t="shared" si="34"/>
        <v>6794574468.0851068</v>
      </c>
      <c r="I988" s="48">
        <f t="shared" si="35"/>
        <v>7721.1073500967123</v>
      </c>
    </row>
    <row r="989" spans="1:9" x14ac:dyDescent="0.3">
      <c r="A989" s="47" t="s">
        <v>311</v>
      </c>
      <c r="B989" s="47">
        <v>2010</v>
      </c>
      <c r="C989" s="47" t="s">
        <v>404</v>
      </c>
      <c r="D989" s="47" t="s">
        <v>29</v>
      </c>
      <c r="E989" s="48">
        <v>734756000</v>
      </c>
      <c r="F989" s="48">
        <v>0.79</v>
      </c>
      <c r="G989" s="48">
        <v>18390000</v>
      </c>
      <c r="H989" s="48">
        <f t="shared" si="34"/>
        <v>930070886.07594931</v>
      </c>
      <c r="I989" s="48">
        <f t="shared" si="35"/>
        <v>50.574817078626936</v>
      </c>
    </row>
    <row r="990" spans="1:9" x14ac:dyDescent="0.3">
      <c r="A990" s="47" t="s">
        <v>311</v>
      </c>
      <c r="B990" s="47">
        <v>2011</v>
      </c>
      <c r="C990" s="47" t="s">
        <v>404</v>
      </c>
      <c r="D990" s="47" t="s">
        <v>29</v>
      </c>
      <c r="E990" s="48">
        <v>732993000</v>
      </c>
      <c r="F990" s="48">
        <v>0.75</v>
      </c>
      <c r="G990" s="48">
        <v>18446000</v>
      </c>
      <c r="H990" s="48">
        <f t="shared" si="34"/>
        <v>977324000</v>
      </c>
      <c r="I990" s="48">
        <f t="shared" si="35"/>
        <v>52.982977339260543</v>
      </c>
    </row>
    <row r="991" spans="1:9" x14ac:dyDescent="0.3">
      <c r="A991" s="47" t="s">
        <v>311</v>
      </c>
      <c r="B991" s="47">
        <v>2012</v>
      </c>
      <c r="C991" s="47" t="s">
        <v>404</v>
      </c>
      <c r="D991" s="47" t="s">
        <v>29</v>
      </c>
      <c r="E991" s="48">
        <v>798235000</v>
      </c>
      <c r="F991" s="48">
        <v>0.81</v>
      </c>
      <c r="G991" s="48">
        <v>19498000</v>
      </c>
      <c r="H991" s="48">
        <f t="shared" si="34"/>
        <v>985475308.64197528</v>
      </c>
      <c r="I991" s="48">
        <f t="shared" si="35"/>
        <v>50.542379148731939</v>
      </c>
    </row>
    <row r="992" spans="1:9" x14ac:dyDescent="0.3">
      <c r="A992" s="47" t="s">
        <v>311</v>
      </c>
      <c r="B992" s="47">
        <v>2013</v>
      </c>
      <c r="C992" s="47" t="s">
        <v>404</v>
      </c>
      <c r="D992" s="47" t="s">
        <v>29</v>
      </c>
      <c r="E992" s="48">
        <v>812307000</v>
      </c>
      <c r="F992" s="48">
        <v>0.78</v>
      </c>
      <c r="G992" s="48">
        <v>19215000</v>
      </c>
      <c r="H992" s="48">
        <f t="shared" si="34"/>
        <v>1041419230.7692307</v>
      </c>
      <c r="I992" s="48">
        <f t="shared" si="35"/>
        <v>54.198242558898293</v>
      </c>
    </row>
    <row r="993" spans="1:9" x14ac:dyDescent="0.3">
      <c r="A993" s="47" t="s">
        <v>311</v>
      </c>
      <c r="B993" s="47">
        <v>2014</v>
      </c>
      <c r="C993" s="47" t="s">
        <v>404</v>
      </c>
      <c r="D993" s="47" t="s">
        <v>29</v>
      </c>
      <c r="E993" s="48">
        <v>43076000</v>
      </c>
      <c r="F993" s="48">
        <v>0.78</v>
      </c>
      <c r="G993" s="48">
        <v>787000</v>
      </c>
      <c r="H993" s="48">
        <f t="shared" si="34"/>
        <v>55225641.025641024</v>
      </c>
      <c r="I993" s="48">
        <f t="shared" si="35"/>
        <v>70.172352002085162</v>
      </c>
    </row>
    <row r="994" spans="1:9" x14ac:dyDescent="0.3">
      <c r="A994" s="47" t="s">
        <v>311</v>
      </c>
      <c r="B994" s="47">
        <v>2010</v>
      </c>
      <c r="C994" s="47" t="s">
        <v>425</v>
      </c>
      <c r="D994" s="47" t="s">
        <v>29</v>
      </c>
      <c r="E994" s="48">
        <v>734756000</v>
      </c>
      <c r="F994" s="48">
        <v>0.79</v>
      </c>
      <c r="G994" s="48">
        <v>18390000</v>
      </c>
      <c r="H994" s="48">
        <f t="shared" si="34"/>
        <v>930070886.07594931</v>
      </c>
      <c r="I994" s="48">
        <f t="shared" si="35"/>
        <v>50.574817078626936</v>
      </c>
    </row>
    <row r="995" spans="1:9" x14ac:dyDescent="0.3">
      <c r="A995" s="47" t="s">
        <v>311</v>
      </c>
      <c r="B995" s="47">
        <v>2011</v>
      </c>
      <c r="C995" s="47" t="s">
        <v>425</v>
      </c>
      <c r="D995" s="47" t="s">
        <v>29</v>
      </c>
      <c r="E995" s="48">
        <v>732993000</v>
      </c>
      <c r="F995" s="48">
        <v>0.75</v>
      </c>
      <c r="G995" s="48">
        <v>18446000</v>
      </c>
      <c r="H995" s="48">
        <f t="shared" si="34"/>
        <v>977324000</v>
      </c>
      <c r="I995" s="48">
        <f t="shared" si="35"/>
        <v>52.982977339260543</v>
      </c>
    </row>
    <row r="996" spans="1:9" x14ac:dyDescent="0.3">
      <c r="A996" s="47" t="s">
        <v>311</v>
      </c>
      <c r="B996" s="47">
        <v>2012</v>
      </c>
      <c r="C996" s="47" t="s">
        <v>425</v>
      </c>
      <c r="D996" s="47" t="s">
        <v>29</v>
      </c>
      <c r="E996" s="48">
        <v>798235000</v>
      </c>
      <c r="F996" s="48">
        <v>0.81</v>
      </c>
      <c r="G996" s="48">
        <v>19498000</v>
      </c>
      <c r="H996" s="48">
        <f t="shared" si="34"/>
        <v>985475308.64197528</v>
      </c>
      <c r="I996" s="48">
        <f t="shared" si="35"/>
        <v>50.542379148731939</v>
      </c>
    </row>
    <row r="997" spans="1:9" x14ac:dyDescent="0.3">
      <c r="A997" s="47" t="s">
        <v>311</v>
      </c>
      <c r="B997" s="47">
        <v>2013</v>
      </c>
      <c r="C997" s="47" t="s">
        <v>425</v>
      </c>
      <c r="D997" s="47" t="s">
        <v>29</v>
      </c>
      <c r="E997" s="48">
        <v>812307000</v>
      </c>
      <c r="F997" s="48">
        <v>0.78</v>
      </c>
      <c r="G997" s="48">
        <v>19215000</v>
      </c>
      <c r="H997" s="48">
        <f t="shared" si="34"/>
        <v>1041419230.7692307</v>
      </c>
      <c r="I997" s="48">
        <f t="shared" si="35"/>
        <v>54.198242558898293</v>
      </c>
    </row>
    <row r="998" spans="1:9" x14ac:dyDescent="0.3">
      <c r="A998" s="47" t="s">
        <v>311</v>
      </c>
      <c r="B998" s="47">
        <v>2014</v>
      </c>
      <c r="C998" s="47" t="s">
        <v>425</v>
      </c>
      <c r="D998" s="47" t="s">
        <v>29</v>
      </c>
      <c r="E998" s="48">
        <v>43076000</v>
      </c>
      <c r="F998" s="48">
        <v>0.78</v>
      </c>
      <c r="G998" s="48">
        <v>787000</v>
      </c>
      <c r="H998" s="48">
        <f t="shared" si="34"/>
        <v>55225641.025641024</v>
      </c>
      <c r="I998" s="48">
        <f t="shared" si="35"/>
        <v>70.172352002085162</v>
      </c>
    </row>
    <row r="999" spans="1:9" x14ac:dyDescent="0.3">
      <c r="A999" s="47" t="s">
        <v>311</v>
      </c>
      <c r="B999" s="47">
        <v>2010</v>
      </c>
      <c r="C999" s="47" t="s">
        <v>403</v>
      </c>
      <c r="D999" s="47" t="s">
        <v>29</v>
      </c>
      <c r="E999" s="48">
        <v>2241700000</v>
      </c>
      <c r="F999" s="48">
        <v>0.79</v>
      </c>
      <c r="G999" s="48">
        <v>149907000</v>
      </c>
      <c r="H999" s="48">
        <f t="shared" ref="H999:H1062" si="36">E999/F999</f>
        <v>2837594936.7088604</v>
      </c>
      <c r="I999" s="48">
        <f t="shared" ref="I999:I1062" si="37">H999/G999</f>
        <v>18.929035580118743</v>
      </c>
    </row>
    <row r="1000" spans="1:9" x14ac:dyDescent="0.3">
      <c r="A1000" s="47" t="s">
        <v>311</v>
      </c>
      <c r="B1000" s="47">
        <v>2011</v>
      </c>
      <c r="C1000" s="47" t="s">
        <v>403</v>
      </c>
      <c r="D1000" s="47" t="s">
        <v>29</v>
      </c>
      <c r="E1000" s="48">
        <v>2652300000</v>
      </c>
      <c r="F1000" s="48">
        <v>0.75</v>
      </c>
      <c r="G1000" s="48">
        <v>179591000</v>
      </c>
      <c r="H1000" s="48">
        <f t="shared" si="36"/>
        <v>3536400000</v>
      </c>
      <c r="I1000" s="48">
        <f t="shared" si="37"/>
        <v>19.691409925887154</v>
      </c>
    </row>
    <row r="1001" spans="1:9" x14ac:dyDescent="0.3">
      <c r="A1001" s="47" t="s">
        <v>311</v>
      </c>
      <c r="B1001" s="47">
        <v>2012</v>
      </c>
      <c r="C1001" s="47" t="s">
        <v>403</v>
      </c>
      <c r="D1001" s="47" t="s">
        <v>29</v>
      </c>
      <c r="E1001" s="48">
        <v>2968700000</v>
      </c>
      <c r="F1001" s="48">
        <v>0.81</v>
      </c>
      <c r="G1001" s="48">
        <v>193508000</v>
      </c>
      <c r="H1001" s="48">
        <f t="shared" si="36"/>
        <v>3665061728.3950615</v>
      </c>
      <c r="I1001" s="48">
        <f t="shared" si="37"/>
        <v>18.940104431832594</v>
      </c>
    </row>
    <row r="1002" spans="1:9" x14ac:dyDescent="0.3">
      <c r="A1002" s="47" t="s">
        <v>311</v>
      </c>
      <c r="B1002" s="47">
        <v>2013</v>
      </c>
      <c r="C1002" s="47" t="s">
        <v>403</v>
      </c>
      <c r="D1002" s="47" t="s">
        <v>29</v>
      </c>
      <c r="E1002" s="48">
        <v>3322800000</v>
      </c>
      <c r="F1002" s="48">
        <v>0.78</v>
      </c>
      <c r="G1002" s="48">
        <v>208566000</v>
      </c>
      <c r="H1002" s="48">
        <f t="shared" si="36"/>
        <v>4260000000</v>
      </c>
      <c r="I1002" s="48">
        <f t="shared" si="37"/>
        <v>20.425189148758665</v>
      </c>
    </row>
    <row r="1003" spans="1:9" x14ac:dyDescent="0.3">
      <c r="A1003" s="47" t="s">
        <v>311</v>
      </c>
      <c r="B1003" s="47">
        <v>2014</v>
      </c>
      <c r="C1003" s="47" t="s">
        <v>403</v>
      </c>
      <c r="D1003" s="47" t="s">
        <v>29</v>
      </c>
      <c r="E1003" s="48">
        <v>3622000000</v>
      </c>
      <c r="F1003" s="48">
        <v>0.78</v>
      </c>
      <c r="G1003" s="48">
        <v>222921000</v>
      </c>
      <c r="H1003" s="48">
        <f t="shared" si="36"/>
        <v>4643589743.5897436</v>
      </c>
      <c r="I1003" s="48">
        <f t="shared" si="37"/>
        <v>20.830651861375749</v>
      </c>
    </row>
    <row r="1004" spans="1:9" x14ac:dyDescent="0.3">
      <c r="A1004" s="47" t="s">
        <v>311</v>
      </c>
      <c r="B1004" s="47">
        <v>2015</v>
      </c>
      <c r="C1004" s="47" t="s">
        <v>403</v>
      </c>
      <c r="D1004" s="47" t="s">
        <v>29</v>
      </c>
      <c r="E1004" s="48">
        <v>3967000000</v>
      </c>
      <c r="F1004" s="48">
        <v>0.94</v>
      </c>
      <c r="G1004" s="48">
        <v>239792000</v>
      </c>
      <c r="H1004" s="48">
        <f t="shared" si="36"/>
        <v>4220212765.9574471</v>
      </c>
      <c r="I1004" s="48">
        <f t="shared" si="37"/>
        <v>17.599472734525953</v>
      </c>
    </row>
    <row r="1005" spans="1:9" x14ac:dyDescent="0.3">
      <c r="A1005" s="47" t="s">
        <v>311</v>
      </c>
      <c r="B1005" s="47">
        <v>2010</v>
      </c>
      <c r="C1005" s="47" t="s">
        <v>412</v>
      </c>
      <c r="D1005" s="47" t="s">
        <v>29</v>
      </c>
      <c r="E1005" s="48">
        <v>2241700000</v>
      </c>
      <c r="F1005" s="48">
        <v>0.79</v>
      </c>
      <c r="G1005" s="48">
        <v>149907000</v>
      </c>
      <c r="H1005" s="48">
        <f t="shared" si="36"/>
        <v>2837594936.7088604</v>
      </c>
      <c r="I1005" s="48">
        <f t="shared" si="37"/>
        <v>18.929035580118743</v>
      </c>
    </row>
    <row r="1006" spans="1:9" x14ac:dyDescent="0.3">
      <c r="A1006" s="47" t="s">
        <v>311</v>
      </c>
      <c r="B1006" s="47">
        <v>2011</v>
      </c>
      <c r="C1006" s="47" t="s">
        <v>412</v>
      </c>
      <c r="D1006" s="47" t="s">
        <v>29</v>
      </c>
      <c r="E1006" s="48">
        <v>2652300000</v>
      </c>
      <c r="F1006" s="48">
        <v>0.75</v>
      </c>
      <c r="G1006" s="48">
        <v>179591000</v>
      </c>
      <c r="H1006" s="48">
        <f t="shared" si="36"/>
        <v>3536400000</v>
      </c>
      <c r="I1006" s="48">
        <f t="shared" si="37"/>
        <v>19.691409925887154</v>
      </c>
    </row>
    <row r="1007" spans="1:9" x14ac:dyDescent="0.3">
      <c r="A1007" s="47" t="s">
        <v>311</v>
      </c>
      <c r="B1007" s="47">
        <v>2012</v>
      </c>
      <c r="C1007" s="47" t="s">
        <v>412</v>
      </c>
      <c r="D1007" s="47" t="s">
        <v>29</v>
      </c>
      <c r="E1007" s="48">
        <v>2968700000</v>
      </c>
      <c r="F1007" s="48">
        <v>0.81</v>
      </c>
      <c r="G1007" s="48">
        <v>193508000</v>
      </c>
      <c r="H1007" s="48">
        <f t="shared" si="36"/>
        <v>3665061728.3950615</v>
      </c>
      <c r="I1007" s="48">
        <f t="shared" si="37"/>
        <v>18.940104431832594</v>
      </c>
    </row>
    <row r="1008" spans="1:9" x14ac:dyDescent="0.3">
      <c r="A1008" s="47" t="s">
        <v>311</v>
      </c>
      <c r="B1008" s="47">
        <v>2013</v>
      </c>
      <c r="C1008" s="47" t="s">
        <v>412</v>
      </c>
      <c r="D1008" s="47" t="s">
        <v>29</v>
      </c>
      <c r="E1008" s="48">
        <v>3219600000</v>
      </c>
      <c r="F1008" s="48">
        <v>0.78</v>
      </c>
      <c r="G1008" s="48">
        <v>206636000</v>
      </c>
      <c r="H1008" s="48">
        <f t="shared" si="36"/>
        <v>4127692307.6923075</v>
      </c>
      <c r="I1008" s="48">
        <f t="shared" si="37"/>
        <v>19.975668846146402</v>
      </c>
    </row>
    <row r="1009" spans="1:9" x14ac:dyDescent="0.3">
      <c r="A1009" s="47" t="s">
        <v>311</v>
      </c>
      <c r="B1009" s="47">
        <v>2014</v>
      </c>
      <c r="C1009" s="47" t="s">
        <v>412</v>
      </c>
      <c r="D1009" s="47" t="s">
        <v>29</v>
      </c>
      <c r="E1009" s="48">
        <v>3489200000</v>
      </c>
      <c r="F1009" s="48">
        <v>0.78</v>
      </c>
      <c r="G1009" s="48">
        <v>219997000</v>
      </c>
      <c r="H1009" s="48">
        <f t="shared" si="36"/>
        <v>4473333333.333333</v>
      </c>
      <c r="I1009" s="48">
        <f t="shared" si="37"/>
        <v>20.333610609841649</v>
      </c>
    </row>
    <row r="1010" spans="1:9" x14ac:dyDescent="0.3">
      <c r="A1010" s="47" t="s">
        <v>311</v>
      </c>
      <c r="B1010" s="47">
        <v>2015</v>
      </c>
      <c r="C1010" s="47" t="s">
        <v>412</v>
      </c>
      <c r="D1010" s="47" t="s">
        <v>29</v>
      </c>
      <c r="E1010" s="48">
        <v>3788000000</v>
      </c>
      <c r="F1010" s="48">
        <v>0.94</v>
      </c>
      <c r="G1010" s="48">
        <v>235936000</v>
      </c>
      <c r="H1010" s="48">
        <f t="shared" si="36"/>
        <v>4029787234.0425534</v>
      </c>
      <c r="I1010" s="48">
        <f t="shared" si="37"/>
        <v>17.080001500587251</v>
      </c>
    </row>
    <row r="1011" spans="1:9" x14ac:dyDescent="0.3">
      <c r="A1011" s="47" t="s">
        <v>311</v>
      </c>
      <c r="B1011" s="47">
        <v>2013</v>
      </c>
      <c r="C1011" s="47" t="s">
        <v>414</v>
      </c>
      <c r="D1011" s="47" t="s">
        <v>29</v>
      </c>
      <c r="E1011" s="48">
        <v>103200000</v>
      </c>
      <c r="F1011" s="48">
        <v>0.78</v>
      </c>
      <c r="G1011" s="48">
        <v>1929000</v>
      </c>
      <c r="H1011" s="48">
        <f t="shared" si="36"/>
        <v>132307692.3076923</v>
      </c>
      <c r="I1011" s="48">
        <f t="shared" si="37"/>
        <v>68.588746660286319</v>
      </c>
    </row>
    <row r="1012" spans="1:9" x14ac:dyDescent="0.3">
      <c r="A1012" s="47" t="s">
        <v>311</v>
      </c>
      <c r="B1012" s="47">
        <v>2014</v>
      </c>
      <c r="C1012" s="47" t="s">
        <v>414</v>
      </c>
      <c r="D1012" s="47" t="s">
        <v>29</v>
      </c>
      <c r="E1012" s="48">
        <v>132800000</v>
      </c>
      <c r="F1012" s="48">
        <v>0.78</v>
      </c>
      <c r="G1012" s="48">
        <v>2924000</v>
      </c>
      <c r="H1012" s="48">
        <f t="shared" si="36"/>
        <v>170256410.25641024</v>
      </c>
      <c r="I1012" s="48">
        <f t="shared" si="37"/>
        <v>58.227226489880387</v>
      </c>
    </row>
    <row r="1013" spans="1:9" x14ac:dyDescent="0.3">
      <c r="A1013" s="47" t="s">
        <v>311</v>
      </c>
      <c r="B1013" s="47">
        <v>2015</v>
      </c>
      <c r="C1013" s="47" t="s">
        <v>414</v>
      </c>
      <c r="D1013" s="47" t="s">
        <v>29</v>
      </c>
      <c r="E1013" s="48">
        <v>179000000</v>
      </c>
      <c r="F1013" s="48">
        <v>0.94</v>
      </c>
      <c r="G1013" s="48">
        <v>3856000</v>
      </c>
      <c r="H1013" s="48">
        <f t="shared" si="36"/>
        <v>190425531.91489363</v>
      </c>
      <c r="I1013" s="48">
        <f t="shared" si="37"/>
        <v>49.384214708219304</v>
      </c>
    </row>
    <row r="1014" spans="1:9" x14ac:dyDescent="0.3">
      <c r="A1014" s="47" t="s">
        <v>311</v>
      </c>
      <c r="B1014" s="47">
        <v>2010</v>
      </c>
      <c r="C1014" s="47" t="s">
        <v>398</v>
      </c>
      <c r="D1014" s="47" t="s">
        <v>29</v>
      </c>
      <c r="E1014" s="48">
        <v>476500000</v>
      </c>
      <c r="F1014" s="48">
        <v>0.79</v>
      </c>
      <c r="G1014" s="48">
        <v>17455000</v>
      </c>
      <c r="H1014" s="48">
        <f t="shared" si="36"/>
        <v>603164556.96202528</v>
      </c>
      <c r="I1014" s="48">
        <f t="shared" si="37"/>
        <v>34.55540286233316</v>
      </c>
    </row>
    <row r="1015" spans="1:9" x14ac:dyDescent="0.3">
      <c r="A1015" s="47" t="s">
        <v>311</v>
      </c>
      <c r="B1015" s="47">
        <v>2011</v>
      </c>
      <c r="C1015" s="47" t="s">
        <v>398</v>
      </c>
      <c r="D1015" s="47" t="s">
        <v>29</v>
      </c>
      <c r="E1015" s="48">
        <v>509300000</v>
      </c>
      <c r="F1015" s="48">
        <v>0.75</v>
      </c>
      <c r="G1015" s="48">
        <v>18249000</v>
      </c>
      <c r="H1015" s="48">
        <f t="shared" si="36"/>
        <v>679066666.66666663</v>
      </c>
      <c r="I1015" s="48">
        <f t="shared" si="37"/>
        <v>37.211171388386575</v>
      </c>
    </row>
    <row r="1016" spans="1:9" x14ac:dyDescent="0.3">
      <c r="A1016" s="47" t="s">
        <v>311</v>
      </c>
      <c r="B1016" s="47">
        <v>2012</v>
      </c>
      <c r="C1016" s="47" t="s">
        <v>398</v>
      </c>
      <c r="D1016" s="47" t="s">
        <v>29</v>
      </c>
      <c r="E1016" s="48">
        <v>515400000</v>
      </c>
      <c r="F1016" s="48">
        <v>0.81</v>
      </c>
      <c r="G1016" s="48">
        <v>19785000</v>
      </c>
      <c r="H1016" s="48">
        <f t="shared" si="36"/>
        <v>636296296.29629624</v>
      </c>
      <c r="I1016" s="48">
        <f t="shared" si="37"/>
        <v>32.16054062655023</v>
      </c>
    </row>
    <row r="1017" spans="1:9" x14ac:dyDescent="0.3">
      <c r="A1017" s="47" t="s">
        <v>311</v>
      </c>
      <c r="B1017" s="47">
        <v>2013</v>
      </c>
      <c r="C1017" s="47" t="s">
        <v>398</v>
      </c>
      <c r="D1017" s="47" t="s">
        <v>29</v>
      </c>
      <c r="E1017" s="48">
        <v>631800000</v>
      </c>
      <c r="F1017" s="48">
        <v>0.78</v>
      </c>
      <c r="G1017" s="48">
        <v>21673000</v>
      </c>
      <c r="H1017" s="48">
        <f t="shared" si="36"/>
        <v>810000000</v>
      </c>
      <c r="I1017" s="48">
        <f t="shared" si="37"/>
        <v>37.373690767314173</v>
      </c>
    </row>
    <row r="1018" spans="1:9" x14ac:dyDescent="0.3">
      <c r="A1018" s="47" t="s">
        <v>311</v>
      </c>
      <c r="B1018" s="47">
        <v>2014</v>
      </c>
      <c r="C1018" s="47" t="s">
        <v>398</v>
      </c>
      <c r="D1018" s="47" t="s">
        <v>29</v>
      </c>
      <c r="E1018" s="48">
        <v>681900000</v>
      </c>
      <c r="F1018" s="48">
        <v>0.78</v>
      </c>
      <c r="G1018" s="48">
        <v>23398000</v>
      </c>
      <c r="H1018" s="48">
        <f t="shared" si="36"/>
        <v>874230769.23076916</v>
      </c>
      <c r="I1018" s="48">
        <f t="shared" si="37"/>
        <v>37.363482743429742</v>
      </c>
    </row>
    <row r="1019" spans="1:9" x14ac:dyDescent="0.3">
      <c r="A1019" s="47" t="s">
        <v>311</v>
      </c>
      <c r="B1019" s="47">
        <v>2015</v>
      </c>
      <c r="C1019" s="47" t="s">
        <v>398</v>
      </c>
      <c r="D1019" s="47" t="s">
        <v>29</v>
      </c>
      <c r="E1019" s="48">
        <v>725100000</v>
      </c>
      <c r="F1019" s="48">
        <v>0.94</v>
      </c>
      <c r="G1019" s="48">
        <v>24356000</v>
      </c>
      <c r="H1019" s="48">
        <f t="shared" si="36"/>
        <v>771382978.72340429</v>
      </c>
      <c r="I1019" s="48">
        <f t="shared" si="37"/>
        <v>31.671168448160795</v>
      </c>
    </row>
    <row r="1020" spans="1:9" x14ac:dyDescent="0.3">
      <c r="A1020" s="47" t="s">
        <v>311</v>
      </c>
      <c r="B1020" s="47">
        <v>2010</v>
      </c>
      <c r="C1020" s="47" t="s">
        <v>411</v>
      </c>
      <c r="D1020" s="47" t="s">
        <v>29</v>
      </c>
      <c r="E1020" s="48">
        <v>476500000</v>
      </c>
      <c r="F1020" s="48">
        <v>0.79</v>
      </c>
      <c r="G1020" s="48">
        <v>17455000</v>
      </c>
      <c r="H1020" s="48">
        <f t="shared" si="36"/>
        <v>603164556.96202528</v>
      </c>
      <c r="I1020" s="48">
        <f t="shared" si="37"/>
        <v>34.55540286233316</v>
      </c>
    </row>
    <row r="1021" spans="1:9" x14ac:dyDescent="0.3">
      <c r="A1021" s="47" t="s">
        <v>311</v>
      </c>
      <c r="B1021" s="47">
        <v>2011</v>
      </c>
      <c r="C1021" s="47" t="s">
        <v>411</v>
      </c>
      <c r="D1021" s="47" t="s">
        <v>29</v>
      </c>
      <c r="E1021" s="48">
        <v>509300000</v>
      </c>
      <c r="F1021" s="48">
        <v>0.75</v>
      </c>
      <c r="G1021" s="48">
        <v>18249000</v>
      </c>
      <c r="H1021" s="48">
        <f t="shared" si="36"/>
        <v>679066666.66666663</v>
      </c>
      <c r="I1021" s="48">
        <f t="shared" si="37"/>
        <v>37.211171388386575</v>
      </c>
    </row>
    <row r="1022" spans="1:9" x14ac:dyDescent="0.3">
      <c r="A1022" s="47" t="s">
        <v>311</v>
      </c>
      <c r="B1022" s="47">
        <v>2012</v>
      </c>
      <c r="C1022" s="47" t="s">
        <v>411</v>
      </c>
      <c r="D1022" s="47" t="s">
        <v>29</v>
      </c>
      <c r="E1022" s="48">
        <v>515400000</v>
      </c>
      <c r="F1022" s="48">
        <v>0.81</v>
      </c>
      <c r="G1022" s="48">
        <v>18942000</v>
      </c>
      <c r="H1022" s="48">
        <f t="shared" si="36"/>
        <v>636296296.29629624</v>
      </c>
      <c r="I1022" s="48">
        <f t="shared" si="37"/>
        <v>33.591822209708383</v>
      </c>
    </row>
    <row r="1023" spans="1:9" x14ac:dyDescent="0.3">
      <c r="A1023" s="47" t="s">
        <v>311</v>
      </c>
      <c r="B1023" s="47">
        <v>2013</v>
      </c>
      <c r="C1023" s="47" t="s">
        <v>411</v>
      </c>
      <c r="D1023" s="47" t="s">
        <v>29</v>
      </c>
      <c r="E1023" s="48">
        <v>520900000</v>
      </c>
      <c r="F1023" s="48">
        <v>0.78</v>
      </c>
      <c r="G1023" s="48">
        <v>19924000</v>
      </c>
      <c r="H1023" s="48">
        <f t="shared" si="36"/>
        <v>667820512.82051277</v>
      </c>
      <c r="I1023" s="48">
        <f t="shared" si="37"/>
        <v>33.518395544093195</v>
      </c>
    </row>
    <row r="1024" spans="1:9" x14ac:dyDescent="0.3">
      <c r="A1024" s="47" t="s">
        <v>311</v>
      </c>
      <c r="B1024" s="47">
        <v>2014</v>
      </c>
      <c r="C1024" s="47" t="s">
        <v>411</v>
      </c>
      <c r="D1024" s="47" t="s">
        <v>29</v>
      </c>
      <c r="E1024" s="48">
        <v>560900000</v>
      </c>
      <c r="F1024" s="48">
        <v>0.78</v>
      </c>
      <c r="G1024" s="48">
        <v>21380000</v>
      </c>
      <c r="H1024" s="48">
        <f t="shared" si="36"/>
        <v>719102564.1025641</v>
      </c>
      <c r="I1024" s="48">
        <f t="shared" si="37"/>
        <v>33.634357535199442</v>
      </c>
    </row>
    <row r="1025" spans="1:9" x14ac:dyDescent="0.3">
      <c r="A1025" s="47" t="s">
        <v>311</v>
      </c>
      <c r="B1025" s="47">
        <v>2015</v>
      </c>
      <c r="C1025" s="47" t="s">
        <v>411</v>
      </c>
      <c r="D1025" s="47" t="s">
        <v>29</v>
      </c>
      <c r="E1025" s="48">
        <v>587300000</v>
      </c>
      <c r="F1025" s="48">
        <v>0.94</v>
      </c>
      <c r="G1025" s="48">
        <v>22110000</v>
      </c>
      <c r="H1025" s="48">
        <f t="shared" si="36"/>
        <v>624787234.04255319</v>
      </c>
      <c r="I1025" s="48">
        <f t="shared" si="37"/>
        <v>28.258129083788024</v>
      </c>
    </row>
    <row r="1026" spans="1:9" x14ac:dyDescent="0.3">
      <c r="A1026" s="47" t="s">
        <v>311</v>
      </c>
      <c r="B1026" s="47">
        <v>2013</v>
      </c>
      <c r="C1026" s="47" t="s">
        <v>413</v>
      </c>
      <c r="D1026" s="47" t="s">
        <v>29</v>
      </c>
      <c r="E1026" s="48">
        <v>110900000</v>
      </c>
      <c r="F1026" s="48">
        <v>0.78</v>
      </c>
      <c r="G1026" s="48">
        <v>1749000</v>
      </c>
      <c r="H1026" s="48">
        <f t="shared" si="36"/>
        <v>142179487.17948717</v>
      </c>
      <c r="I1026" s="48">
        <f t="shared" si="37"/>
        <v>81.291873744703921</v>
      </c>
    </row>
    <row r="1027" spans="1:9" x14ac:dyDescent="0.3">
      <c r="A1027" s="47" t="s">
        <v>311</v>
      </c>
      <c r="B1027" s="47">
        <v>2014</v>
      </c>
      <c r="C1027" s="47" t="s">
        <v>413</v>
      </c>
      <c r="D1027" s="47" t="s">
        <v>29</v>
      </c>
      <c r="E1027" s="48">
        <v>121000000</v>
      </c>
      <c r="F1027" s="48">
        <v>0.78</v>
      </c>
      <c r="G1027" s="48">
        <v>2018000</v>
      </c>
      <c r="H1027" s="48">
        <f t="shared" si="36"/>
        <v>155128205.12820512</v>
      </c>
      <c r="I1027" s="48">
        <f t="shared" si="37"/>
        <v>76.872252293461401</v>
      </c>
    </row>
    <row r="1028" spans="1:9" x14ac:dyDescent="0.3">
      <c r="A1028" s="47" t="s">
        <v>311</v>
      </c>
      <c r="B1028" s="47">
        <v>2015</v>
      </c>
      <c r="C1028" s="47" t="s">
        <v>413</v>
      </c>
      <c r="D1028" s="47" t="s">
        <v>29</v>
      </c>
      <c r="E1028" s="48">
        <v>137800000</v>
      </c>
      <c r="F1028" s="48">
        <v>0.94</v>
      </c>
      <c r="G1028" s="48">
        <v>2246000</v>
      </c>
      <c r="H1028" s="48">
        <f t="shared" si="36"/>
        <v>146595744.68085107</v>
      </c>
      <c r="I1028" s="48">
        <f t="shared" si="37"/>
        <v>65.269699323620245</v>
      </c>
    </row>
    <row r="1029" spans="1:9" x14ac:dyDescent="0.3">
      <c r="A1029" s="47" t="s">
        <v>312</v>
      </c>
      <c r="B1029" s="47">
        <v>2013</v>
      </c>
      <c r="C1029" s="47" t="s">
        <v>396</v>
      </c>
      <c r="D1029" s="47" t="s">
        <v>30</v>
      </c>
      <c r="E1029" s="48">
        <v>1353472210</v>
      </c>
      <c r="F1029" s="48">
        <v>19.059999999999999</v>
      </c>
      <c r="G1029" s="48">
        <v>1612207</v>
      </c>
      <c r="H1029" s="48">
        <f t="shared" si="36"/>
        <v>71011133.788037777</v>
      </c>
      <c r="I1029" s="48">
        <f t="shared" si="37"/>
        <v>44.045915808601364</v>
      </c>
    </row>
    <row r="1030" spans="1:9" x14ac:dyDescent="0.3">
      <c r="A1030" s="47" t="s">
        <v>312</v>
      </c>
      <c r="B1030" s="47">
        <v>2014</v>
      </c>
      <c r="C1030" s="47" t="s">
        <v>396</v>
      </c>
      <c r="D1030" s="47" t="s">
        <v>30</v>
      </c>
      <c r="E1030" s="48">
        <v>3494869600</v>
      </c>
      <c r="F1030" s="48">
        <v>20.09</v>
      </c>
      <c r="G1030" s="48">
        <v>4540162</v>
      </c>
      <c r="H1030" s="48">
        <f t="shared" si="36"/>
        <v>173960657.04330513</v>
      </c>
      <c r="I1030" s="48">
        <f t="shared" si="37"/>
        <v>38.315958118522012</v>
      </c>
    </row>
    <row r="1031" spans="1:9" x14ac:dyDescent="0.3">
      <c r="A1031" s="47" t="s">
        <v>312</v>
      </c>
      <c r="B1031" s="47">
        <v>2015</v>
      </c>
      <c r="C1031" s="47" t="s">
        <v>396</v>
      </c>
      <c r="D1031" s="47" t="s">
        <v>30</v>
      </c>
      <c r="E1031" s="48">
        <v>7597194170</v>
      </c>
      <c r="F1031" s="48">
        <v>21.07</v>
      </c>
      <c r="G1031" s="48">
        <v>7763353</v>
      </c>
      <c r="H1031" s="48">
        <f t="shared" si="36"/>
        <v>360569253.44091123</v>
      </c>
      <c r="I1031" s="48">
        <f t="shared" si="37"/>
        <v>46.445041651579061</v>
      </c>
    </row>
    <row r="1032" spans="1:9" x14ac:dyDescent="0.3">
      <c r="A1032" s="47" t="s">
        <v>312</v>
      </c>
      <c r="B1032" s="47">
        <v>2011</v>
      </c>
      <c r="C1032" s="47" t="s">
        <v>397</v>
      </c>
      <c r="D1032" s="47" t="s">
        <v>30</v>
      </c>
      <c r="E1032" s="48">
        <v>50465410900</v>
      </c>
      <c r="F1032" s="48">
        <v>16.899999999999999</v>
      </c>
      <c r="G1032" s="48">
        <v>527738</v>
      </c>
      <c r="H1032" s="48">
        <f t="shared" si="36"/>
        <v>2986118988.1656809</v>
      </c>
      <c r="I1032" s="48">
        <f t="shared" si="37"/>
        <v>5658.3361216468793</v>
      </c>
    </row>
    <row r="1033" spans="1:9" x14ac:dyDescent="0.3">
      <c r="A1033" s="47" t="s">
        <v>312</v>
      </c>
      <c r="B1033" s="47">
        <v>2012</v>
      </c>
      <c r="C1033" s="47" t="s">
        <v>397</v>
      </c>
      <c r="D1033" s="47" t="s">
        <v>30</v>
      </c>
      <c r="E1033" s="48">
        <v>54702163900</v>
      </c>
      <c r="F1033" s="48">
        <v>17.7</v>
      </c>
      <c r="G1033" s="48">
        <v>1136860</v>
      </c>
      <c r="H1033" s="48">
        <f t="shared" si="36"/>
        <v>3090517734.4632769</v>
      </c>
      <c r="I1033" s="48">
        <f t="shared" si="37"/>
        <v>2718.46817942691</v>
      </c>
    </row>
    <row r="1034" spans="1:9" x14ac:dyDescent="0.3">
      <c r="A1034" s="47" t="s">
        <v>312</v>
      </c>
      <c r="B1034" s="47">
        <v>2013</v>
      </c>
      <c r="C1034" s="47" t="s">
        <v>397</v>
      </c>
      <c r="D1034" s="47" t="s">
        <v>30</v>
      </c>
      <c r="E1034" s="48">
        <v>49112174550</v>
      </c>
      <c r="F1034" s="48">
        <v>19.059999999999999</v>
      </c>
      <c r="G1034" s="48">
        <v>1213788</v>
      </c>
      <c r="H1034" s="48">
        <f t="shared" si="36"/>
        <v>2576714299.5802732</v>
      </c>
      <c r="I1034" s="48">
        <f t="shared" si="37"/>
        <v>2122.8701384263754</v>
      </c>
    </row>
    <row r="1035" spans="1:9" x14ac:dyDescent="0.3">
      <c r="A1035" s="47" t="s">
        <v>312</v>
      </c>
      <c r="B1035" s="47">
        <v>2014</v>
      </c>
      <c r="C1035" s="47" t="s">
        <v>397</v>
      </c>
      <c r="D1035" s="47" t="s">
        <v>30</v>
      </c>
      <c r="E1035" s="48">
        <v>51694044240</v>
      </c>
      <c r="F1035" s="48">
        <v>20.09</v>
      </c>
      <c r="G1035" s="48">
        <v>1259761</v>
      </c>
      <c r="H1035" s="48">
        <f t="shared" si="36"/>
        <v>2573123157.7899451</v>
      </c>
      <c r="I1035" s="48">
        <f t="shared" si="37"/>
        <v>2042.548672160787</v>
      </c>
    </row>
    <row r="1036" spans="1:9" x14ac:dyDescent="0.3">
      <c r="A1036" s="47" t="s">
        <v>312</v>
      </c>
      <c r="B1036" s="47">
        <v>2015</v>
      </c>
      <c r="C1036" s="47" t="s">
        <v>397</v>
      </c>
      <c r="D1036" s="47" t="s">
        <v>30</v>
      </c>
      <c r="E1036" s="48">
        <v>48863281350</v>
      </c>
      <c r="F1036" s="48">
        <v>21.07</v>
      </c>
      <c r="G1036" s="48">
        <v>1179518</v>
      </c>
      <c r="H1036" s="48">
        <f t="shared" si="36"/>
        <v>2319092612.7195063</v>
      </c>
      <c r="I1036" s="48">
        <f t="shared" si="37"/>
        <v>1966.1358391474366</v>
      </c>
    </row>
    <row r="1037" spans="1:9" x14ac:dyDescent="0.3">
      <c r="A1037" s="47" t="s">
        <v>314</v>
      </c>
      <c r="B1037" s="47">
        <v>2010</v>
      </c>
      <c r="C1037" s="47" t="s">
        <v>396</v>
      </c>
      <c r="D1037" s="47" t="s">
        <v>32</v>
      </c>
      <c r="E1037" s="48">
        <v>15920000000</v>
      </c>
      <c r="F1037" s="48">
        <v>0.79</v>
      </c>
      <c r="G1037" s="48">
        <v>173500000</v>
      </c>
      <c r="H1037" s="48">
        <f t="shared" si="36"/>
        <v>20151898734.177216</v>
      </c>
      <c r="I1037" s="48">
        <f t="shared" si="37"/>
        <v>116.14927224309635</v>
      </c>
    </row>
    <row r="1038" spans="1:9" x14ac:dyDescent="0.3">
      <c r="A1038" s="47" t="s">
        <v>314</v>
      </c>
      <c r="B1038" s="47">
        <v>2011</v>
      </c>
      <c r="C1038" s="47" t="s">
        <v>396</v>
      </c>
      <c r="D1038" s="47" t="s">
        <v>32</v>
      </c>
      <c r="E1038" s="48">
        <v>15440000000</v>
      </c>
      <c r="F1038" s="48">
        <v>0.75</v>
      </c>
      <c r="G1038" s="48">
        <v>166600000</v>
      </c>
      <c r="H1038" s="48">
        <f t="shared" si="36"/>
        <v>20586666666.666668</v>
      </c>
      <c r="I1038" s="48">
        <f t="shared" si="37"/>
        <v>123.56942777110845</v>
      </c>
    </row>
    <row r="1039" spans="1:9" x14ac:dyDescent="0.3">
      <c r="A1039" s="47" t="s">
        <v>314</v>
      </c>
      <c r="B1039" s="47">
        <v>2012</v>
      </c>
      <c r="C1039" s="47" t="s">
        <v>396</v>
      </c>
      <c r="D1039" s="47" t="s">
        <v>32</v>
      </c>
      <c r="E1039" s="48">
        <v>14830000000</v>
      </c>
      <c r="F1039" s="48">
        <v>0.81</v>
      </c>
      <c r="G1039" s="48">
        <v>158260000</v>
      </c>
      <c r="H1039" s="48">
        <f t="shared" si="36"/>
        <v>18308641975.30864</v>
      </c>
      <c r="I1039" s="48">
        <f t="shared" si="37"/>
        <v>115.68710966326702</v>
      </c>
    </row>
    <row r="1040" spans="1:9" x14ac:dyDescent="0.3">
      <c r="A1040" s="47" t="s">
        <v>314</v>
      </c>
      <c r="B1040" s="47">
        <v>2013</v>
      </c>
      <c r="C1040" s="47" t="s">
        <v>396</v>
      </c>
      <c r="D1040" s="47" t="s">
        <v>32</v>
      </c>
      <c r="E1040" s="48">
        <v>14600000000</v>
      </c>
      <c r="F1040" s="48">
        <v>0.78</v>
      </c>
      <c r="G1040" s="48">
        <v>151360000</v>
      </c>
      <c r="H1040" s="48">
        <f t="shared" si="36"/>
        <v>18717948717.948719</v>
      </c>
      <c r="I1040" s="48">
        <f t="shared" si="37"/>
        <v>123.66509459532716</v>
      </c>
    </row>
    <row r="1041" spans="1:9" x14ac:dyDescent="0.3">
      <c r="A1041" s="47" t="s">
        <v>314</v>
      </c>
      <c r="B1041" s="47">
        <v>2014</v>
      </c>
      <c r="C1041" s="47" t="s">
        <v>396</v>
      </c>
      <c r="D1041" s="47" t="s">
        <v>32</v>
      </c>
      <c r="E1041" s="48">
        <v>14410000000</v>
      </c>
      <c r="F1041" s="48">
        <v>0.78</v>
      </c>
      <c r="G1041" s="48">
        <v>145100000</v>
      </c>
      <c r="H1041" s="48">
        <f t="shared" si="36"/>
        <v>18474358974.358974</v>
      </c>
      <c r="I1041" s="48">
        <f t="shared" si="37"/>
        <v>127.32156426160562</v>
      </c>
    </row>
    <row r="1042" spans="1:9" x14ac:dyDescent="0.3">
      <c r="A1042" s="47" t="s">
        <v>314</v>
      </c>
      <c r="B1042" s="47">
        <v>2015</v>
      </c>
      <c r="C1042" s="47" t="s">
        <v>396</v>
      </c>
      <c r="D1042" s="47" t="s">
        <v>32</v>
      </c>
      <c r="E1042" s="48">
        <v>13860000000</v>
      </c>
      <c r="F1042" s="48">
        <v>0.94</v>
      </c>
      <c r="G1042" s="48">
        <v>136930000</v>
      </c>
      <c r="H1042" s="48">
        <f t="shared" si="36"/>
        <v>14744680851.063831</v>
      </c>
      <c r="I1042" s="48">
        <f t="shared" si="37"/>
        <v>107.6804268682088</v>
      </c>
    </row>
    <row r="1043" spans="1:9" x14ac:dyDescent="0.3">
      <c r="A1043" s="47" t="s">
        <v>314</v>
      </c>
      <c r="B1043" s="47">
        <v>2010</v>
      </c>
      <c r="C1043" s="47" t="s">
        <v>397</v>
      </c>
      <c r="D1043" s="47" t="s">
        <v>32</v>
      </c>
      <c r="E1043" s="48">
        <v>15282443000</v>
      </c>
      <c r="F1043" s="48">
        <v>0.79</v>
      </c>
      <c r="G1043" s="48">
        <v>400000</v>
      </c>
      <c r="H1043" s="48">
        <f t="shared" si="36"/>
        <v>19344864556.962025</v>
      </c>
      <c r="I1043" s="48">
        <f t="shared" si="37"/>
        <v>48362.161392405062</v>
      </c>
    </row>
    <row r="1044" spans="1:9" x14ac:dyDescent="0.3">
      <c r="A1044" s="47" t="s">
        <v>314</v>
      </c>
      <c r="B1044" s="47">
        <v>2011</v>
      </c>
      <c r="C1044" s="47" t="s">
        <v>397</v>
      </c>
      <c r="D1044" s="47" t="s">
        <v>32</v>
      </c>
      <c r="E1044" s="48">
        <v>12638156000</v>
      </c>
      <c r="F1044" s="48">
        <v>0.75</v>
      </c>
      <c r="G1044" s="48">
        <v>378000</v>
      </c>
      <c r="H1044" s="48">
        <f t="shared" si="36"/>
        <v>16850874666.666666</v>
      </c>
      <c r="I1044" s="48">
        <f t="shared" si="37"/>
        <v>44579.033509700173</v>
      </c>
    </row>
    <row r="1045" spans="1:9" x14ac:dyDescent="0.3">
      <c r="A1045" s="47" t="s">
        <v>314</v>
      </c>
      <c r="B1045" s="47">
        <v>2012</v>
      </c>
      <c r="C1045" s="47" t="s">
        <v>397</v>
      </c>
      <c r="D1045" s="47" t="s">
        <v>32</v>
      </c>
      <c r="E1045" s="48">
        <v>10158323000</v>
      </c>
      <c r="F1045" s="48">
        <v>0.81</v>
      </c>
      <c r="G1045" s="48">
        <v>330000</v>
      </c>
      <c r="H1045" s="48">
        <f t="shared" si="36"/>
        <v>12541139506.172838</v>
      </c>
      <c r="I1045" s="48">
        <f t="shared" si="37"/>
        <v>38003.453049008604</v>
      </c>
    </row>
    <row r="1046" spans="1:9" x14ac:dyDescent="0.3">
      <c r="A1046" s="47" t="s">
        <v>314</v>
      </c>
      <c r="B1046" s="47">
        <v>2013</v>
      </c>
      <c r="C1046" s="47" t="s">
        <v>397</v>
      </c>
      <c r="D1046" s="47" t="s">
        <v>32</v>
      </c>
      <c r="E1046" s="48">
        <v>8270000000</v>
      </c>
      <c r="F1046" s="48">
        <v>0.78</v>
      </c>
      <c r="G1046" s="48">
        <v>280000</v>
      </c>
      <c r="H1046" s="48">
        <f t="shared" si="36"/>
        <v>10602564102.564102</v>
      </c>
      <c r="I1046" s="48">
        <f t="shared" si="37"/>
        <v>37866.300366300362</v>
      </c>
    </row>
    <row r="1047" spans="1:9" x14ac:dyDescent="0.3">
      <c r="A1047" s="47" t="s">
        <v>314</v>
      </c>
      <c r="B1047" s="47">
        <v>2014</v>
      </c>
      <c r="C1047" s="47" t="s">
        <v>397</v>
      </c>
      <c r="D1047" s="47" t="s">
        <v>32</v>
      </c>
      <c r="E1047" s="48">
        <v>6189892000</v>
      </c>
      <c r="F1047" s="48">
        <v>0.78</v>
      </c>
      <c r="G1047" s="48">
        <v>213000</v>
      </c>
      <c r="H1047" s="48">
        <f t="shared" si="36"/>
        <v>7935758974.3589745</v>
      </c>
      <c r="I1047" s="48">
        <f t="shared" si="37"/>
        <v>37257.084386661852</v>
      </c>
    </row>
    <row r="1048" spans="1:9" x14ac:dyDescent="0.3">
      <c r="A1048" s="47" t="s">
        <v>314</v>
      </c>
      <c r="B1048" s="47">
        <v>2015</v>
      </c>
      <c r="C1048" s="47" t="s">
        <v>397</v>
      </c>
      <c r="D1048" s="47" t="s">
        <v>32</v>
      </c>
      <c r="E1048" s="48">
        <v>1820000000</v>
      </c>
      <c r="F1048" s="48">
        <v>0.94</v>
      </c>
      <c r="G1048" s="48">
        <v>800000</v>
      </c>
      <c r="H1048" s="48">
        <f t="shared" si="36"/>
        <v>1936170212.7659576</v>
      </c>
      <c r="I1048" s="48">
        <f t="shared" si="37"/>
        <v>2420.2127659574471</v>
      </c>
    </row>
    <row r="1049" spans="1:9" x14ac:dyDescent="0.3">
      <c r="A1049" s="47" t="s">
        <v>314</v>
      </c>
      <c r="B1049" s="47">
        <v>2010</v>
      </c>
      <c r="C1049" s="47" t="s">
        <v>398</v>
      </c>
      <c r="D1049" s="47" t="s">
        <v>32</v>
      </c>
      <c r="E1049" s="48">
        <v>5490000000</v>
      </c>
      <c r="F1049" s="48">
        <v>0.79</v>
      </c>
      <c r="G1049" s="48">
        <v>87000000</v>
      </c>
      <c r="H1049" s="48">
        <f t="shared" si="36"/>
        <v>6949367088.6075945</v>
      </c>
      <c r="I1049" s="48">
        <f t="shared" si="37"/>
        <v>79.877782627673497</v>
      </c>
    </row>
    <row r="1050" spans="1:9" x14ac:dyDescent="0.3">
      <c r="A1050" s="47" t="s">
        <v>314</v>
      </c>
      <c r="B1050" s="47">
        <v>2011</v>
      </c>
      <c r="C1050" s="47" t="s">
        <v>398</v>
      </c>
      <c r="D1050" s="47" t="s">
        <v>32</v>
      </c>
      <c r="E1050" s="48">
        <v>5620000000</v>
      </c>
      <c r="F1050" s="48">
        <v>0.75</v>
      </c>
      <c r="G1050" s="48">
        <v>96860000</v>
      </c>
      <c r="H1050" s="48">
        <f t="shared" si="36"/>
        <v>7493333333.333333</v>
      </c>
      <c r="I1050" s="48">
        <f t="shared" si="37"/>
        <v>77.362516346617113</v>
      </c>
    </row>
    <row r="1051" spans="1:9" x14ac:dyDescent="0.3">
      <c r="A1051" s="47" t="s">
        <v>314</v>
      </c>
      <c r="B1051" s="47">
        <v>2012</v>
      </c>
      <c r="C1051" s="47" t="s">
        <v>398</v>
      </c>
      <c r="D1051" s="47" t="s">
        <v>32</v>
      </c>
      <c r="E1051" s="48">
        <v>5990000000</v>
      </c>
      <c r="F1051" s="48">
        <v>0.81</v>
      </c>
      <c r="G1051" s="48">
        <v>102380000</v>
      </c>
      <c r="H1051" s="48">
        <f t="shared" si="36"/>
        <v>7395061728.3950615</v>
      </c>
      <c r="I1051" s="48">
        <f t="shared" si="37"/>
        <v>72.231507407648579</v>
      </c>
    </row>
    <row r="1052" spans="1:9" x14ac:dyDescent="0.3">
      <c r="A1052" s="47" t="s">
        <v>314</v>
      </c>
      <c r="B1052" s="47">
        <v>2013</v>
      </c>
      <c r="C1052" s="47" t="s">
        <v>398</v>
      </c>
      <c r="D1052" s="47" t="s">
        <v>32</v>
      </c>
      <c r="E1052" s="48">
        <v>6420000000</v>
      </c>
      <c r="F1052" s="48">
        <v>0.78</v>
      </c>
      <c r="G1052" s="48">
        <v>111560000</v>
      </c>
      <c r="H1052" s="48">
        <f t="shared" si="36"/>
        <v>8230769230.7692308</v>
      </c>
      <c r="I1052" s="48">
        <f t="shared" si="37"/>
        <v>73.778856496676511</v>
      </c>
    </row>
    <row r="1053" spans="1:9" x14ac:dyDescent="0.3">
      <c r="A1053" s="47" t="s">
        <v>314</v>
      </c>
      <c r="B1053" s="47">
        <v>2014</v>
      </c>
      <c r="C1053" s="47" t="s">
        <v>398</v>
      </c>
      <c r="D1053" s="47" t="s">
        <v>32</v>
      </c>
      <c r="E1053" s="48">
        <v>4110000000</v>
      </c>
      <c r="F1053" s="48">
        <v>0.78</v>
      </c>
      <c r="G1053" s="48">
        <v>75520000</v>
      </c>
      <c r="H1053" s="48">
        <f t="shared" si="36"/>
        <v>5269230769.2307692</v>
      </c>
      <c r="I1053" s="48">
        <f t="shared" si="37"/>
        <v>69.77265319426337</v>
      </c>
    </row>
    <row r="1054" spans="1:9" x14ac:dyDescent="0.3">
      <c r="A1054" s="47" t="s">
        <v>314</v>
      </c>
      <c r="B1054" s="47">
        <v>2015</v>
      </c>
      <c r="C1054" s="47" t="s">
        <v>398</v>
      </c>
      <c r="D1054" s="47" t="s">
        <v>32</v>
      </c>
      <c r="E1054" s="48">
        <v>4000000</v>
      </c>
      <c r="F1054" s="48">
        <v>0.94</v>
      </c>
      <c r="G1054" s="48">
        <v>75460000</v>
      </c>
      <c r="H1054" s="48">
        <f t="shared" si="36"/>
        <v>4255319.1489361702</v>
      </c>
      <c r="I1054" s="48">
        <f t="shared" si="37"/>
        <v>5.6391719439917443E-2</v>
      </c>
    </row>
    <row r="1055" spans="1:9" x14ac:dyDescent="0.3">
      <c r="A1055" s="47" t="s">
        <v>314</v>
      </c>
      <c r="B1055" s="47">
        <v>2011</v>
      </c>
      <c r="C1055" s="47" t="s">
        <v>413</v>
      </c>
      <c r="D1055" s="47" t="s">
        <v>32</v>
      </c>
      <c r="E1055" s="48">
        <v>157432179</v>
      </c>
      <c r="F1055" s="48">
        <v>0.75</v>
      </c>
      <c r="G1055" s="48">
        <v>1762699</v>
      </c>
      <c r="H1055" s="48">
        <f t="shared" si="36"/>
        <v>209909572</v>
      </c>
      <c r="I1055" s="48">
        <f t="shared" si="37"/>
        <v>119.08418397015032</v>
      </c>
    </row>
    <row r="1056" spans="1:9" x14ac:dyDescent="0.3">
      <c r="A1056" s="47" t="s">
        <v>314</v>
      </c>
      <c r="B1056" s="47">
        <v>2012</v>
      </c>
      <c r="C1056" s="47" t="s">
        <v>413</v>
      </c>
      <c r="D1056" s="47" t="s">
        <v>32</v>
      </c>
      <c r="E1056" s="48">
        <v>219215065</v>
      </c>
      <c r="F1056" s="48">
        <v>0.81</v>
      </c>
      <c r="G1056" s="48">
        <v>2472954</v>
      </c>
      <c r="H1056" s="48">
        <f t="shared" si="36"/>
        <v>270635882.71604937</v>
      </c>
      <c r="I1056" s="48">
        <f t="shared" si="37"/>
        <v>109.43830039541753</v>
      </c>
    </row>
    <row r="1057" spans="1:9" x14ac:dyDescent="0.3">
      <c r="A1057" s="47" t="s">
        <v>314</v>
      </c>
      <c r="B1057" s="47">
        <v>2013</v>
      </c>
      <c r="C1057" s="47" t="s">
        <v>413</v>
      </c>
      <c r="D1057" s="47" t="s">
        <v>32</v>
      </c>
      <c r="E1057" s="48">
        <v>238303380</v>
      </c>
      <c r="F1057" s="48">
        <v>0.78</v>
      </c>
      <c r="G1057" s="48">
        <v>3019412</v>
      </c>
      <c r="H1057" s="48">
        <f t="shared" si="36"/>
        <v>305517153.84615386</v>
      </c>
      <c r="I1057" s="48">
        <f t="shared" si="37"/>
        <v>101.18432126723808</v>
      </c>
    </row>
    <row r="1058" spans="1:9" x14ac:dyDescent="0.3">
      <c r="A1058" s="47" t="s">
        <v>314</v>
      </c>
      <c r="B1058" s="47">
        <v>2014</v>
      </c>
      <c r="C1058" s="47" t="s">
        <v>413</v>
      </c>
      <c r="D1058" s="47" t="s">
        <v>32</v>
      </c>
      <c r="E1058" s="48">
        <v>1733958800</v>
      </c>
      <c r="F1058" s="48">
        <v>0.78</v>
      </c>
      <c r="G1058" s="48">
        <v>22789691</v>
      </c>
      <c r="H1058" s="48">
        <f t="shared" si="36"/>
        <v>2223024102.5641026</v>
      </c>
      <c r="I1058" s="48">
        <f t="shared" si="37"/>
        <v>97.54516208947733</v>
      </c>
    </row>
    <row r="1059" spans="1:9" x14ac:dyDescent="0.3">
      <c r="A1059" s="47" t="s">
        <v>314</v>
      </c>
      <c r="B1059" s="47">
        <v>2011</v>
      </c>
      <c r="C1059" s="47" t="s">
        <v>411</v>
      </c>
      <c r="D1059" s="47" t="s">
        <v>32</v>
      </c>
      <c r="E1059" s="48">
        <v>5462567821</v>
      </c>
      <c r="F1059" s="48">
        <v>0.75</v>
      </c>
      <c r="G1059" s="48">
        <v>95097301</v>
      </c>
      <c r="H1059" s="48">
        <f t="shared" si="36"/>
        <v>7283423761.333333</v>
      </c>
      <c r="I1059" s="48">
        <f t="shared" si="37"/>
        <v>76.589174295633612</v>
      </c>
    </row>
    <row r="1060" spans="1:9" x14ac:dyDescent="0.3">
      <c r="A1060" s="47" t="s">
        <v>314</v>
      </c>
      <c r="B1060" s="47">
        <v>2012</v>
      </c>
      <c r="C1060" s="47" t="s">
        <v>411</v>
      </c>
      <c r="D1060" s="47" t="s">
        <v>32</v>
      </c>
      <c r="E1060" s="48">
        <v>5770784935</v>
      </c>
      <c r="F1060" s="48">
        <v>0.81</v>
      </c>
      <c r="G1060" s="48">
        <v>99907046</v>
      </c>
      <c r="H1060" s="48">
        <f t="shared" si="36"/>
        <v>7124425845.6790123</v>
      </c>
      <c r="I1060" s="48">
        <f t="shared" si="37"/>
        <v>71.310544460287744</v>
      </c>
    </row>
    <row r="1061" spans="1:9" x14ac:dyDescent="0.3">
      <c r="A1061" s="47" t="s">
        <v>314</v>
      </c>
      <c r="B1061" s="47">
        <v>2013</v>
      </c>
      <c r="C1061" s="47" t="s">
        <v>411</v>
      </c>
      <c r="D1061" s="47" t="s">
        <v>32</v>
      </c>
      <c r="E1061" s="48">
        <v>6181696620</v>
      </c>
      <c r="F1061" s="48">
        <v>0.78</v>
      </c>
      <c r="G1061" s="48">
        <v>108540588</v>
      </c>
      <c r="H1061" s="48">
        <f t="shared" si="36"/>
        <v>7925252076.9230766</v>
      </c>
      <c r="I1061" s="48">
        <f t="shared" si="37"/>
        <v>73.01648372241246</v>
      </c>
    </row>
    <row r="1062" spans="1:9" x14ac:dyDescent="0.3">
      <c r="A1062" s="47" t="s">
        <v>314</v>
      </c>
      <c r="B1062" s="47">
        <v>2014</v>
      </c>
      <c r="C1062" s="47" t="s">
        <v>411</v>
      </c>
      <c r="D1062" s="47" t="s">
        <v>32</v>
      </c>
      <c r="E1062" s="48">
        <v>5126041200</v>
      </c>
      <c r="F1062" s="48">
        <v>0.78</v>
      </c>
      <c r="G1062" s="48">
        <v>127516304</v>
      </c>
      <c r="H1062" s="48">
        <f t="shared" si="36"/>
        <v>6571847692.3076925</v>
      </c>
      <c r="I1062" s="48">
        <f t="shared" si="37"/>
        <v>51.53731316042294</v>
      </c>
    </row>
    <row r="1063" spans="1:9" x14ac:dyDescent="0.3">
      <c r="A1063" s="47" t="s">
        <v>314</v>
      </c>
      <c r="B1063" s="47">
        <v>2010</v>
      </c>
      <c r="C1063" s="47" t="s">
        <v>399</v>
      </c>
      <c r="D1063" s="47" t="s">
        <v>32</v>
      </c>
      <c r="E1063" s="48">
        <v>3639782472000</v>
      </c>
      <c r="F1063" s="48">
        <v>0.79</v>
      </c>
      <c r="G1063" s="48">
        <v>861229000</v>
      </c>
      <c r="H1063" s="48">
        <f t="shared" ref="H1063:H1126" si="38">E1063/F1063</f>
        <v>4607319584810.126</v>
      </c>
      <c r="I1063" s="48">
        <f t="shared" ref="I1063:I1126" si="39">H1063/G1063</f>
        <v>5349.7032552435248</v>
      </c>
    </row>
    <row r="1064" spans="1:9" x14ac:dyDescent="0.3">
      <c r="A1064" s="47" t="s">
        <v>314</v>
      </c>
      <c r="B1064" s="47">
        <v>2011</v>
      </c>
      <c r="C1064" s="47" t="s">
        <v>399</v>
      </c>
      <c r="D1064" s="47" t="s">
        <v>32</v>
      </c>
      <c r="E1064" s="48">
        <v>4368298195000</v>
      </c>
      <c r="F1064" s="48">
        <v>0.75</v>
      </c>
      <c r="G1064" s="48">
        <v>1009316000</v>
      </c>
      <c r="H1064" s="48">
        <f t="shared" si="38"/>
        <v>5824397593333.333</v>
      </c>
      <c r="I1064" s="48">
        <f t="shared" si="39"/>
        <v>5770.6383266819639</v>
      </c>
    </row>
    <row r="1065" spans="1:9" x14ac:dyDescent="0.3">
      <c r="A1065" s="47" t="s">
        <v>314</v>
      </c>
      <c r="B1065" s="47">
        <v>2012</v>
      </c>
      <c r="C1065" s="47" t="s">
        <v>399</v>
      </c>
      <c r="D1065" s="47" t="s">
        <v>32</v>
      </c>
      <c r="E1065" s="48">
        <v>4495038563000</v>
      </c>
      <c r="F1065" s="48">
        <v>0.81</v>
      </c>
      <c r="G1065" s="48">
        <v>1190982000</v>
      </c>
      <c r="H1065" s="48">
        <f t="shared" si="38"/>
        <v>5549430324691.3574</v>
      </c>
      <c r="I1065" s="48">
        <f t="shared" si="39"/>
        <v>4659.5417266519207</v>
      </c>
    </row>
    <row r="1066" spans="1:9" x14ac:dyDescent="0.3">
      <c r="A1066" s="47" t="s">
        <v>314</v>
      </c>
      <c r="B1066" s="47">
        <v>2013</v>
      </c>
      <c r="C1066" s="47" t="s">
        <v>399</v>
      </c>
      <c r="D1066" s="47" t="s">
        <v>32</v>
      </c>
      <c r="E1066" s="48">
        <v>3931992700000</v>
      </c>
      <c r="F1066" s="48">
        <v>0.78</v>
      </c>
      <c r="G1066" s="48">
        <v>1157108000</v>
      </c>
      <c r="H1066" s="48">
        <f t="shared" si="38"/>
        <v>5041016282051.2822</v>
      </c>
      <c r="I1066" s="48">
        <f t="shared" si="39"/>
        <v>4356.5650587942373</v>
      </c>
    </row>
    <row r="1067" spans="1:9" x14ac:dyDescent="0.3">
      <c r="A1067" s="47" t="s">
        <v>314</v>
      </c>
      <c r="B1067" s="47">
        <v>2014</v>
      </c>
      <c r="C1067" s="47" t="s">
        <v>399</v>
      </c>
      <c r="D1067" s="47" t="s">
        <v>32</v>
      </c>
      <c r="E1067" s="48">
        <v>2601057409000</v>
      </c>
      <c r="F1067" s="48">
        <v>0.78</v>
      </c>
      <c r="G1067" s="48">
        <v>866501000</v>
      </c>
      <c r="H1067" s="48">
        <f t="shared" si="38"/>
        <v>3334688985897.4355</v>
      </c>
      <c r="I1067" s="48">
        <f t="shared" si="39"/>
        <v>3848.4537073787978</v>
      </c>
    </row>
    <row r="1068" spans="1:9" x14ac:dyDescent="0.3">
      <c r="A1068" s="47" t="s">
        <v>314</v>
      </c>
      <c r="B1068" s="47">
        <v>2015</v>
      </c>
      <c r="C1068" s="47" t="s">
        <v>399</v>
      </c>
      <c r="D1068" s="47" t="s">
        <v>32</v>
      </c>
      <c r="E1068" s="48">
        <v>2736420000000</v>
      </c>
      <c r="F1068" s="48">
        <v>0.94</v>
      </c>
      <c r="G1068" s="48">
        <v>878890000</v>
      </c>
      <c r="H1068" s="48">
        <f t="shared" si="38"/>
        <v>2911085106382.979</v>
      </c>
      <c r="I1068" s="48">
        <f t="shared" si="39"/>
        <v>3312.2291826997453</v>
      </c>
    </row>
    <row r="1069" spans="1:9" x14ac:dyDescent="0.3">
      <c r="A1069" s="47" t="s">
        <v>314</v>
      </c>
      <c r="B1069" s="47">
        <v>2014</v>
      </c>
      <c r="C1069" s="47" t="s">
        <v>401</v>
      </c>
      <c r="D1069" s="47" t="s">
        <v>32</v>
      </c>
      <c r="E1069" s="48">
        <v>2810000000</v>
      </c>
      <c r="F1069" s="48">
        <v>0.78</v>
      </c>
      <c r="G1069" s="48">
        <v>56880000</v>
      </c>
      <c r="H1069" s="48">
        <f t="shared" si="38"/>
        <v>3602564102.5641026</v>
      </c>
      <c r="I1069" s="48">
        <f t="shared" si="39"/>
        <v>63.336218399509541</v>
      </c>
    </row>
    <row r="1070" spans="1:9" x14ac:dyDescent="0.3">
      <c r="A1070" s="47" t="s">
        <v>314</v>
      </c>
      <c r="B1070" s="47">
        <v>2015</v>
      </c>
      <c r="C1070" s="47" t="s">
        <v>401</v>
      </c>
      <c r="D1070" s="47" t="s">
        <v>32</v>
      </c>
      <c r="E1070" s="48">
        <v>4750000000</v>
      </c>
      <c r="F1070" s="48">
        <v>0.94</v>
      </c>
      <c r="G1070" s="48">
        <v>65610000</v>
      </c>
      <c r="H1070" s="48">
        <f t="shared" si="38"/>
        <v>5053191489.361702</v>
      </c>
      <c r="I1070" s="48">
        <f t="shared" si="39"/>
        <v>77.018617426637732</v>
      </c>
    </row>
    <row r="1071" spans="1:9" x14ac:dyDescent="0.3">
      <c r="A1071" s="47" t="s">
        <v>314</v>
      </c>
      <c r="B1071" s="47">
        <v>2010</v>
      </c>
      <c r="C1071" s="47" t="s">
        <v>402</v>
      </c>
      <c r="D1071" s="47" t="s">
        <v>32</v>
      </c>
      <c r="E1071" s="48">
        <v>591154833000</v>
      </c>
      <c r="F1071" s="48">
        <v>0.79</v>
      </c>
      <c r="G1071" s="48">
        <v>39347000</v>
      </c>
      <c r="H1071" s="48">
        <f t="shared" si="38"/>
        <v>748297256962.02527</v>
      </c>
      <c r="I1071" s="48">
        <f t="shared" si="39"/>
        <v>19017.898619005904</v>
      </c>
    </row>
    <row r="1072" spans="1:9" x14ac:dyDescent="0.3">
      <c r="A1072" s="47" t="s">
        <v>314</v>
      </c>
      <c r="B1072" s="47">
        <v>2011</v>
      </c>
      <c r="C1072" s="47" t="s">
        <v>402</v>
      </c>
      <c r="D1072" s="47" t="s">
        <v>32</v>
      </c>
      <c r="E1072" s="48">
        <v>399670358000</v>
      </c>
      <c r="F1072" s="48">
        <v>0.75</v>
      </c>
      <c r="G1072" s="48">
        <v>11652000</v>
      </c>
      <c r="H1072" s="48">
        <f t="shared" si="38"/>
        <v>532893810666.66669</v>
      </c>
      <c r="I1072" s="48">
        <f t="shared" si="39"/>
        <v>45734.106648357934</v>
      </c>
    </row>
    <row r="1073" spans="1:9" x14ac:dyDescent="0.3">
      <c r="A1073" s="47" t="s">
        <v>314</v>
      </c>
      <c r="B1073" s="47">
        <v>2014</v>
      </c>
      <c r="C1073" s="47" t="s">
        <v>402</v>
      </c>
      <c r="D1073" s="47" t="s">
        <v>32</v>
      </c>
      <c r="E1073" s="48">
        <v>90985738000</v>
      </c>
      <c r="F1073" s="48">
        <v>0.78</v>
      </c>
      <c r="G1073" s="48">
        <v>22663000</v>
      </c>
      <c r="H1073" s="48">
        <f t="shared" si="38"/>
        <v>116648382051.28204</v>
      </c>
      <c r="I1073" s="48">
        <f t="shared" si="39"/>
        <v>5147.0847659745859</v>
      </c>
    </row>
    <row r="1074" spans="1:9" x14ac:dyDescent="0.3">
      <c r="A1074" s="47" t="s">
        <v>314</v>
      </c>
      <c r="B1074" s="47">
        <v>2015</v>
      </c>
      <c r="C1074" s="47" t="s">
        <v>402</v>
      </c>
      <c r="D1074" s="47" t="s">
        <v>32</v>
      </c>
      <c r="E1074" s="48">
        <v>346440000000</v>
      </c>
      <c r="F1074" s="48">
        <v>0.94</v>
      </c>
      <c r="G1074" s="48">
        <v>22780000</v>
      </c>
      <c r="H1074" s="48">
        <f t="shared" si="38"/>
        <v>368553191489.36169</v>
      </c>
      <c r="I1074" s="48">
        <f t="shared" si="39"/>
        <v>16178.805596547923</v>
      </c>
    </row>
    <row r="1075" spans="1:9" x14ac:dyDescent="0.3">
      <c r="A1075" s="47" t="s">
        <v>314</v>
      </c>
      <c r="B1075" s="47">
        <v>2010</v>
      </c>
      <c r="C1075" s="47" t="s">
        <v>403</v>
      </c>
      <c r="D1075" s="47" t="s">
        <v>32</v>
      </c>
      <c r="E1075" s="48">
        <v>30000000000</v>
      </c>
      <c r="F1075" s="48">
        <v>0.79</v>
      </c>
      <c r="G1075" s="48">
        <v>953000000</v>
      </c>
      <c r="H1075" s="48">
        <f t="shared" si="38"/>
        <v>37974683544.303795</v>
      </c>
      <c r="I1075" s="48">
        <f t="shared" si="39"/>
        <v>39.84751683557586</v>
      </c>
    </row>
    <row r="1076" spans="1:9" x14ac:dyDescent="0.3">
      <c r="A1076" s="47" t="s">
        <v>314</v>
      </c>
      <c r="B1076" s="47">
        <v>2011</v>
      </c>
      <c r="C1076" s="47" t="s">
        <v>403</v>
      </c>
      <c r="D1076" s="47" t="s">
        <v>32</v>
      </c>
      <c r="E1076" s="48">
        <v>30480000000</v>
      </c>
      <c r="F1076" s="48">
        <v>0.75</v>
      </c>
      <c r="G1076" s="48">
        <v>994958000</v>
      </c>
      <c r="H1076" s="48">
        <f t="shared" si="38"/>
        <v>40640000000</v>
      </c>
      <c r="I1076" s="48">
        <f t="shared" si="39"/>
        <v>40.845945255980652</v>
      </c>
    </row>
    <row r="1077" spans="1:9" x14ac:dyDescent="0.3">
      <c r="A1077" s="47" t="s">
        <v>314</v>
      </c>
      <c r="B1077" s="47">
        <v>2012</v>
      </c>
      <c r="C1077" s="47" t="s">
        <v>403</v>
      </c>
      <c r="D1077" s="47" t="s">
        <v>32</v>
      </c>
      <c r="E1077" s="48">
        <v>32960000000</v>
      </c>
      <c r="F1077" s="48">
        <v>0.81</v>
      </c>
      <c r="G1077" s="48">
        <v>1053231000</v>
      </c>
      <c r="H1077" s="48">
        <f t="shared" si="38"/>
        <v>40691358024.691353</v>
      </c>
      <c r="I1077" s="48">
        <f t="shared" si="39"/>
        <v>38.634789542551779</v>
      </c>
    </row>
    <row r="1078" spans="1:9" x14ac:dyDescent="0.3">
      <c r="A1078" s="47" t="s">
        <v>314</v>
      </c>
      <c r="B1078" s="47">
        <v>2013</v>
      </c>
      <c r="C1078" s="47" t="s">
        <v>403</v>
      </c>
      <c r="D1078" s="47" t="s">
        <v>32</v>
      </c>
      <c r="E1078" s="48">
        <v>33170000000</v>
      </c>
      <c r="F1078" s="48">
        <v>0.78</v>
      </c>
      <c r="G1078" s="48">
        <v>1110976000</v>
      </c>
      <c r="H1078" s="48">
        <f t="shared" si="38"/>
        <v>42525641025.641022</v>
      </c>
      <c r="I1078" s="48">
        <f t="shared" si="39"/>
        <v>38.277731495226739</v>
      </c>
    </row>
    <row r="1079" spans="1:9" x14ac:dyDescent="0.3">
      <c r="A1079" s="47" t="s">
        <v>314</v>
      </c>
      <c r="B1079" s="47">
        <v>2014</v>
      </c>
      <c r="C1079" s="47" t="s">
        <v>403</v>
      </c>
      <c r="D1079" s="47" t="s">
        <v>32</v>
      </c>
      <c r="E1079" s="48">
        <v>34360000000</v>
      </c>
      <c r="F1079" s="48">
        <v>0.78</v>
      </c>
      <c r="G1079" s="48">
        <v>1189919000</v>
      </c>
      <c r="H1079" s="48">
        <f t="shared" si="38"/>
        <v>44051282051.282051</v>
      </c>
      <c r="I1079" s="48">
        <f t="shared" si="39"/>
        <v>37.020403952943056</v>
      </c>
    </row>
    <row r="1080" spans="1:9" x14ac:dyDescent="0.3">
      <c r="A1080" s="47" t="s">
        <v>314</v>
      </c>
      <c r="B1080" s="47">
        <v>2015</v>
      </c>
      <c r="C1080" s="47" t="s">
        <v>403</v>
      </c>
      <c r="D1080" s="47" t="s">
        <v>32</v>
      </c>
      <c r="E1080" s="48">
        <v>35290000000</v>
      </c>
      <c r="F1080" s="48">
        <v>0.94</v>
      </c>
      <c r="G1080" s="48">
        <v>1269450000</v>
      </c>
      <c r="H1080" s="48">
        <f t="shared" si="38"/>
        <v>37542553191.489365</v>
      </c>
      <c r="I1080" s="48">
        <f t="shared" si="39"/>
        <v>29.573873087943099</v>
      </c>
    </row>
    <row r="1081" spans="1:9" x14ac:dyDescent="0.3">
      <c r="A1081" s="47" t="s">
        <v>314</v>
      </c>
      <c r="B1081" s="47">
        <v>2011</v>
      </c>
      <c r="C1081" s="47" t="s">
        <v>414</v>
      </c>
      <c r="D1081" s="47" t="s">
        <v>32</v>
      </c>
      <c r="E1081" s="48">
        <v>59417273</v>
      </c>
      <c r="F1081" s="48">
        <v>0.75</v>
      </c>
      <c r="G1081" s="48">
        <v>1354491</v>
      </c>
      <c r="H1081" s="48">
        <f t="shared" si="38"/>
        <v>79223030.666666672</v>
      </c>
      <c r="I1081" s="48">
        <f t="shared" si="39"/>
        <v>58.489152505750624</v>
      </c>
    </row>
    <row r="1082" spans="1:9" x14ac:dyDescent="0.3">
      <c r="A1082" s="47" t="s">
        <v>314</v>
      </c>
      <c r="B1082" s="47">
        <v>2012</v>
      </c>
      <c r="C1082" s="47" t="s">
        <v>414</v>
      </c>
      <c r="D1082" s="47" t="s">
        <v>32</v>
      </c>
      <c r="E1082" s="48">
        <v>82875290</v>
      </c>
      <c r="F1082" s="48">
        <v>0.81</v>
      </c>
      <c r="G1082" s="48">
        <v>1862751</v>
      </c>
      <c r="H1082" s="48">
        <f t="shared" si="38"/>
        <v>102315172.83950616</v>
      </c>
      <c r="I1082" s="48">
        <f t="shared" si="39"/>
        <v>54.926918755918621</v>
      </c>
    </row>
    <row r="1083" spans="1:9" x14ac:dyDescent="0.3">
      <c r="A1083" s="47" t="s">
        <v>314</v>
      </c>
      <c r="B1083" s="47">
        <v>2013</v>
      </c>
      <c r="C1083" s="47" t="s">
        <v>414</v>
      </c>
      <c r="D1083" s="47" t="s">
        <v>32</v>
      </c>
      <c r="E1083" s="48">
        <v>242352312</v>
      </c>
      <c r="F1083" s="48">
        <v>0.78</v>
      </c>
      <c r="G1083" s="48">
        <v>7134399</v>
      </c>
      <c r="H1083" s="48">
        <f t="shared" si="38"/>
        <v>310708092.30769229</v>
      </c>
      <c r="I1083" s="48">
        <f t="shared" si="39"/>
        <v>43.550703052589611</v>
      </c>
    </row>
    <row r="1084" spans="1:9" x14ac:dyDescent="0.3">
      <c r="A1084" s="47" t="s">
        <v>314</v>
      </c>
      <c r="B1084" s="47">
        <v>2014</v>
      </c>
      <c r="C1084" s="47" t="s">
        <v>414</v>
      </c>
      <c r="D1084" s="47" t="s">
        <v>32</v>
      </c>
      <c r="E1084" s="48">
        <v>405735451</v>
      </c>
      <c r="F1084" s="48">
        <v>0.78</v>
      </c>
      <c r="G1084" s="48">
        <v>13279342</v>
      </c>
      <c r="H1084" s="48">
        <f t="shared" si="38"/>
        <v>520173655.12820512</v>
      </c>
      <c r="I1084" s="48">
        <f t="shared" si="39"/>
        <v>39.171643830560662</v>
      </c>
    </row>
    <row r="1085" spans="1:9" x14ac:dyDescent="0.3">
      <c r="A1085" s="47" t="s">
        <v>314</v>
      </c>
      <c r="B1085" s="47">
        <v>2011</v>
      </c>
      <c r="C1085" s="47" t="s">
        <v>412</v>
      </c>
      <c r="D1085" s="47" t="s">
        <v>32</v>
      </c>
      <c r="E1085" s="48">
        <v>30420582727</v>
      </c>
      <c r="F1085" s="48">
        <v>0.75</v>
      </c>
      <c r="G1085" s="48">
        <v>993603509</v>
      </c>
      <c r="H1085" s="48">
        <f t="shared" si="38"/>
        <v>40560776969.333336</v>
      </c>
      <c r="I1085" s="48">
        <f t="shared" si="39"/>
        <v>40.821893845921728</v>
      </c>
    </row>
    <row r="1086" spans="1:9" x14ac:dyDescent="0.3">
      <c r="A1086" s="47" t="s">
        <v>314</v>
      </c>
      <c r="B1086" s="47">
        <v>2012</v>
      </c>
      <c r="C1086" s="47" t="s">
        <v>412</v>
      </c>
      <c r="D1086" s="47" t="s">
        <v>32</v>
      </c>
      <c r="E1086" s="48">
        <v>32877124710</v>
      </c>
      <c r="F1086" s="48">
        <v>0.81</v>
      </c>
      <c r="G1086" s="48">
        <v>1051368249</v>
      </c>
      <c r="H1086" s="48">
        <f t="shared" si="38"/>
        <v>40589042851.851852</v>
      </c>
      <c r="I1086" s="48">
        <f t="shared" si="39"/>
        <v>38.605924128351582</v>
      </c>
    </row>
    <row r="1087" spans="1:9" x14ac:dyDescent="0.3">
      <c r="A1087" s="47" t="s">
        <v>314</v>
      </c>
      <c r="B1087" s="47">
        <v>2013</v>
      </c>
      <c r="C1087" s="47" t="s">
        <v>412</v>
      </c>
      <c r="D1087" s="47" t="s">
        <v>32</v>
      </c>
      <c r="E1087" s="48">
        <v>32927647688</v>
      </c>
      <c r="F1087" s="48">
        <v>0.78</v>
      </c>
      <c r="G1087" s="48">
        <v>1103841601</v>
      </c>
      <c r="H1087" s="48">
        <f t="shared" si="38"/>
        <v>42214932933.333328</v>
      </c>
      <c r="I1087" s="48">
        <f t="shared" si="39"/>
        <v>38.243650986780779</v>
      </c>
    </row>
    <row r="1088" spans="1:9" x14ac:dyDescent="0.3">
      <c r="A1088" s="47" t="s">
        <v>314</v>
      </c>
      <c r="B1088" s="47">
        <v>2014</v>
      </c>
      <c r="C1088" s="47" t="s">
        <v>412</v>
      </c>
      <c r="D1088" s="47" t="s">
        <v>32</v>
      </c>
      <c r="E1088" s="48">
        <v>33954264549</v>
      </c>
      <c r="F1088" s="48">
        <v>0.78</v>
      </c>
      <c r="G1088" s="48">
        <v>1176639658</v>
      </c>
      <c r="H1088" s="48">
        <f t="shared" si="38"/>
        <v>43531108396.153847</v>
      </c>
      <c r="I1088" s="48">
        <f t="shared" si="39"/>
        <v>36.996125449439717</v>
      </c>
    </row>
    <row r="1089" spans="1:9" x14ac:dyDescent="0.3">
      <c r="A1089" s="47" t="s">
        <v>314</v>
      </c>
      <c r="B1089" s="47">
        <v>2010</v>
      </c>
      <c r="C1089" s="47" t="s">
        <v>404</v>
      </c>
      <c r="D1089" s="47" t="s">
        <v>32</v>
      </c>
      <c r="E1089" s="48">
        <v>45739992000</v>
      </c>
      <c r="F1089" s="48">
        <v>0.79</v>
      </c>
      <c r="G1089" s="48">
        <v>84000000</v>
      </c>
      <c r="H1089" s="48">
        <f t="shared" si="38"/>
        <v>57898724050.632912</v>
      </c>
      <c r="I1089" s="48">
        <f t="shared" si="39"/>
        <v>689.2705244122966</v>
      </c>
    </row>
    <row r="1090" spans="1:9" x14ac:dyDescent="0.3">
      <c r="A1090" s="47" t="s">
        <v>314</v>
      </c>
      <c r="B1090" s="47">
        <v>2011</v>
      </c>
      <c r="C1090" s="47" t="s">
        <v>404</v>
      </c>
      <c r="D1090" s="47" t="s">
        <v>32</v>
      </c>
      <c r="E1090" s="48">
        <v>47870568000</v>
      </c>
      <c r="F1090" s="48">
        <v>0.75</v>
      </c>
      <c r="G1090" s="48">
        <v>81847000</v>
      </c>
      <c r="H1090" s="48">
        <f t="shared" si="38"/>
        <v>63827424000</v>
      </c>
      <c r="I1090" s="48">
        <f t="shared" si="39"/>
        <v>779.83828362676707</v>
      </c>
    </row>
    <row r="1091" spans="1:9" x14ac:dyDescent="0.3">
      <c r="A1091" s="47" t="s">
        <v>314</v>
      </c>
      <c r="B1091" s="47">
        <v>2012</v>
      </c>
      <c r="C1091" s="47" t="s">
        <v>404</v>
      </c>
      <c r="D1091" s="47" t="s">
        <v>32</v>
      </c>
      <c r="E1091" s="48">
        <v>44572838000</v>
      </c>
      <c r="F1091" s="48">
        <v>0.81</v>
      </c>
      <c r="G1091" s="48">
        <v>80904000</v>
      </c>
      <c r="H1091" s="48">
        <f t="shared" si="38"/>
        <v>55028195061.728394</v>
      </c>
      <c r="I1091" s="48">
        <f t="shared" si="39"/>
        <v>680.16655618669529</v>
      </c>
    </row>
    <row r="1092" spans="1:9" x14ac:dyDescent="0.3">
      <c r="A1092" s="47" t="s">
        <v>314</v>
      </c>
      <c r="B1092" s="47">
        <v>2013</v>
      </c>
      <c r="C1092" s="47" t="s">
        <v>404</v>
      </c>
      <c r="D1092" s="47" t="s">
        <v>32</v>
      </c>
      <c r="E1092" s="48">
        <v>44752600000</v>
      </c>
      <c r="F1092" s="48">
        <v>0.78</v>
      </c>
      <c r="G1092" s="48">
        <v>71768000</v>
      </c>
      <c r="H1092" s="48">
        <f t="shared" si="38"/>
        <v>57375128205.128204</v>
      </c>
      <c r="I1092" s="48">
        <f t="shared" si="39"/>
        <v>799.45279518905647</v>
      </c>
    </row>
    <row r="1093" spans="1:9" x14ac:dyDescent="0.3">
      <c r="A1093" s="47" t="s">
        <v>314</v>
      </c>
      <c r="B1093" s="47">
        <v>2014</v>
      </c>
      <c r="C1093" s="47" t="s">
        <v>404</v>
      </c>
      <c r="D1093" s="47" t="s">
        <v>32</v>
      </c>
      <c r="E1093" s="48">
        <v>2319012000</v>
      </c>
      <c r="F1093" s="48">
        <v>0.78</v>
      </c>
      <c r="G1093" s="48">
        <v>2548000</v>
      </c>
      <c r="H1093" s="48">
        <f t="shared" si="38"/>
        <v>2973092307.6923075</v>
      </c>
      <c r="I1093" s="48">
        <f t="shared" si="39"/>
        <v>1166.8337157348146</v>
      </c>
    </row>
    <row r="1094" spans="1:9" x14ac:dyDescent="0.3">
      <c r="A1094" s="47" t="s">
        <v>315</v>
      </c>
      <c r="B1094" s="47">
        <v>2010</v>
      </c>
      <c r="C1094" s="47" t="s">
        <v>396</v>
      </c>
      <c r="D1094" s="47" t="s">
        <v>33</v>
      </c>
      <c r="E1094" s="48">
        <v>123350000000</v>
      </c>
      <c r="F1094" s="48">
        <v>0.79</v>
      </c>
      <c r="G1094" s="48">
        <v>1601740000</v>
      </c>
      <c r="H1094" s="48">
        <f t="shared" si="38"/>
        <v>156139240506.3291</v>
      </c>
      <c r="I1094" s="48">
        <f t="shared" si="39"/>
        <v>97.481014712955343</v>
      </c>
    </row>
    <row r="1095" spans="1:9" x14ac:dyDescent="0.3">
      <c r="A1095" s="47" t="s">
        <v>315</v>
      </c>
      <c r="B1095" s="47">
        <v>2011</v>
      </c>
      <c r="C1095" s="47" t="s">
        <v>396</v>
      </c>
      <c r="D1095" s="47" t="s">
        <v>33</v>
      </c>
      <c r="E1095" s="48">
        <v>127840000000</v>
      </c>
      <c r="F1095" s="48">
        <v>0.75</v>
      </c>
      <c r="G1095" s="48">
        <v>1630140000</v>
      </c>
      <c r="H1095" s="48">
        <f t="shared" si="38"/>
        <v>170453333333.33334</v>
      </c>
      <c r="I1095" s="48">
        <f t="shared" si="39"/>
        <v>104.56361621292241</v>
      </c>
    </row>
    <row r="1096" spans="1:9" x14ac:dyDescent="0.3">
      <c r="A1096" s="47" t="s">
        <v>315</v>
      </c>
      <c r="B1096" s="47">
        <v>2012</v>
      </c>
      <c r="C1096" s="47" t="s">
        <v>396</v>
      </c>
      <c r="D1096" s="47" t="s">
        <v>33</v>
      </c>
      <c r="E1096" s="48">
        <v>129230000000</v>
      </c>
      <c r="F1096" s="48">
        <v>0.81</v>
      </c>
      <c r="G1096" s="48">
        <v>1622490000</v>
      </c>
      <c r="H1096" s="48">
        <f t="shared" si="38"/>
        <v>159543209876.54321</v>
      </c>
      <c r="I1096" s="48">
        <f t="shared" si="39"/>
        <v>98.332322465188213</v>
      </c>
    </row>
    <row r="1097" spans="1:9" x14ac:dyDescent="0.3">
      <c r="A1097" s="47" t="s">
        <v>315</v>
      </c>
      <c r="B1097" s="47">
        <v>2013</v>
      </c>
      <c r="C1097" s="47" t="s">
        <v>396</v>
      </c>
      <c r="D1097" s="47" t="s">
        <v>33</v>
      </c>
      <c r="E1097" s="48">
        <v>129590000000</v>
      </c>
      <c r="F1097" s="48">
        <v>0.78</v>
      </c>
      <c r="G1097" s="48">
        <v>1606320000</v>
      </c>
      <c r="H1097" s="48">
        <f t="shared" si="38"/>
        <v>166141025641.02563</v>
      </c>
      <c r="I1097" s="48">
        <f t="shared" si="39"/>
        <v>103.42959412883214</v>
      </c>
    </row>
    <row r="1098" spans="1:9" x14ac:dyDescent="0.3">
      <c r="A1098" s="47" t="s">
        <v>315</v>
      </c>
      <c r="B1098" s="47">
        <v>2014</v>
      </c>
      <c r="C1098" s="47" t="s">
        <v>396</v>
      </c>
      <c r="D1098" s="47" t="s">
        <v>33</v>
      </c>
      <c r="E1098" s="48">
        <v>128770000000</v>
      </c>
      <c r="F1098" s="48">
        <v>0.78</v>
      </c>
      <c r="G1098" s="48">
        <v>1570570000</v>
      </c>
      <c r="H1098" s="48">
        <f t="shared" si="38"/>
        <v>165089743589.74359</v>
      </c>
      <c r="I1098" s="48">
        <f t="shared" si="39"/>
        <v>105.11454031959326</v>
      </c>
    </row>
    <row r="1099" spans="1:9" x14ac:dyDescent="0.3">
      <c r="A1099" s="47" t="s">
        <v>315</v>
      </c>
      <c r="B1099" s="47">
        <v>2015</v>
      </c>
      <c r="C1099" s="47" t="s">
        <v>396</v>
      </c>
      <c r="D1099" s="47" t="s">
        <v>33</v>
      </c>
      <c r="E1099" s="48">
        <v>138070000000</v>
      </c>
      <c r="F1099" s="48">
        <v>0.94</v>
      </c>
      <c r="G1099" s="48">
        <v>1664450000</v>
      </c>
      <c r="H1099" s="48">
        <f t="shared" si="38"/>
        <v>146882978723.40427</v>
      </c>
      <c r="I1099" s="48">
        <f t="shared" si="39"/>
        <v>88.247155951457998</v>
      </c>
    </row>
    <row r="1100" spans="1:9" x14ac:dyDescent="0.3">
      <c r="A1100" s="47" t="s">
        <v>315</v>
      </c>
      <c r="B1100" s="47">
        <v>2010</v>
      </c>
      <c r="C1100" s="47" t="s">
        <v>397</v>
      </c>
      <c r="D1100" s="47" t="s">
        <v>33</v>
      </c>
      <c r="E1100" s="48">
        <v>1442160000000</v>
      </c>
      <c r="F1100" s="48">
        <v>0.79</v>
      </c>
      <c r="G1100" s="48">
        <v>3122800000</v>
      </c>
      <c r="H1100" s="48">
        <f t="shared" si="38"/>
        <v>1825518987341.772</v>
      </c>
      <c r="I1100" s="48">
        <f t="shared" si="39"/>
        <v>584.57761859285642</v>
      </c>
    </row>
    <row r="1101" spans="1:9" x14ac:dyDescent="0.3">
      <c r="A1101" s="47" t="s">
        <v>315</v>
      </c>
      <c r="B1101" s="47">
        <v>2011</v>
      </c>
      <c r="C1101" s="47" t="s">
        <v>397</v>
      </c>
      <c r="D1101" s="47" t="s">
        <v>33</v>
      </c>
      <c r="E1101" s="48">
        <v>1787530000000</v>
      </c>
      <c r="F1101" s="48">
        <v>0.75</v>
      </c>
      <c r="G1101" s="48">
        <v>2971440000</v>
      </c>
      <c r="H1101" s="48">
        <f t="shared" si="38"/>
        <v>2383373333333.3335</v>
      </c>
      <c r="I1101" s="48">
        <f t="shared" si="39"/>
        <v>802.09370989598767</v>
      </c>
    </row>
    <row r="1102" spans="1:9" x14ac:dyDescent="0.3">
      <c r="A1102" s="47" t="s">
        <v>315</v>
      </c>
      <c r="B1102" s="47">
        <v>2012</v>
      </c>
      <c r="C1102" s="47" t="s">
        <v>397</v>
      </c>
      <c r="D1102" s="47" t="s">
        <v>33</v>
      </c>
      <c r="E1102" s="48">
        <v>1628460000000</v>
      </c>
      <c r="F1102" s="48">
        <v>0.81</v>
      </c>
      <c r="G1102" s="48">
        <v>2805620000</v>
      </c>
      <c r="H1102" s="48">
        <f t="shared" si="38"/>
        <v>2010444444444.4443</v>
      </c>
      <c r="I1102" s="48">
        <f t="shared" si="39"/>
        <v>716.57759940563733</v>
      </c>
    </row>
    <row r="1103" spans="1:9" x14ac:dyDescent="0.3">
      <c r="A1103" s="47" t="s">
        <v>315</v>
      </c>
      <c r="B1103" s="47">
        <v>2013</v>
      </c>
      <c r="C1103" s="47" t="s">
        <v>397</v>
      </c>
      <c r="D1103" s="47" t="s">
        <v>33</v>
      </c>
      <c r="E1103" s="48">
        <v>1320020000000</v>
      </c>
      <c r="F1103" s="48">
        <v>0.78</v>
      </c>
      <c r="G1103" s="48">
        <v>2620570000</v>
      </c>
      <c r="H1103" s="48">
        <f t="shared" si="38"/>
        <v>1692333333333.3333</v>
      </c>
      <c r="I1103" s="48">
        <f t="shared" si="39"/>
        <v>645.78825726209686</v>
      </c>
    </row>
    <row r="1104" spans="1:9" x14ac:dyDescent="0.3">
      <c r="A1104" s="47" t="s">
        <v>315</v>
      </c>
      <c r="B1104" s="47">
        <v>2014</v>
      </c>
      <c r="C1104" s="47" t="s">
        <v>397</v>
      </c>
      <c r="D1104" s="47" t="s">
        <v>33</v>
      </c>
      <c r="E1104" s="48">
        <v>1216040000000</v>
      </c>
      <c r="F1104" s="48">
        <v>0.78</v>
      </c>
      <c r="G1104" s="48">
        <v>2482820000</v>
      </c>
      <c r="H1104" s="48">
        <f t="shared" si="38"/>
        <v>1559025641025.6409</v>
      </c>
      <c r="I1104" s="48">
        <f t="shared" si="39"/>
        <v>627.92535948060709</v>
      </c>
    </row>
    <row r="1105" spans="1:9" x14ac:dyDescent="0.3">
      <c r="A1105" s="47" t="s">
        <v>315</v>
      </c>
      <c r="B1105" s="47">
        <v>2015</v>
      </c>
      <c r="C1105" s="47" t="s">
        <v>397</v>
      </c>
      <c r="D1105" s="47" t="s">
        <v>33</v>
      </c>
      <c r="E1105" s="48">
        <v>1137500000000</v>
      </c>
      <c r="F1105" s="48">
        <v>0.94</v>
      </c>
      <c r="G1105" s="48">
        <v>2238890000</v>
      </c>
      <c r="H1105" s="48">
        <f t="shared" si="38"/>
        <v>1210106382978.7234</v>
      </c>
      <c r="I1105" s="48">
        <f t="shared" si="39"/>
        <v>540.49389785953008</v>
      </c>
    </row>
    <row r="1106" spans="1:9" x14ac:dyDescent="0.3">
      <c r="A1106" s="47" t="s">
        <v>315</v>
      </c>
      <c r="B1106" s="47">
        <v>2014</v>
      </c>
      <c r="C1106" s="47" t="s">
        <v>398</v>
      </c>
      <c r="D1106" s="47" t="s">
        <v>33</v>
      </c>
      <c r="E1106" s="48">
        <v>31190000000</v>
      </c>
      <c r="F1106" s="48">
        <v>0.78</v>
      </c>
      <c r="G1106" s="48">
        <v>615800000</v>
      </c>
      <c r="H1106" s="48">
        <f t="shared" si="38"/>
        <v>39987179487.179489</v>
      </c>
      <c r="I1106" s="48">
        <f t="shared" si="39"/>
        <v>64.935335315328828</v>
      </c>
    </row>
    <row r="1107" spans="1:9" x14ac:dyDescent="0.3">
      <c r="A1107" s="47" t="s">
        <v>315</v>
      </c>
      <c r="B1107" s="47">
        <v>2015</v>
      </c>
      <c r="C1107" s="47" t="s">
        <v>398</v>
      </c>
      <c r="D1107" s="47" t="s">
        <v>33</v>
      </c>
      <c r="E1107" s="48">
        <v>35400000000</v>
      </c>
      <c r="F1107" s="48">
        <v>0.94</v>
      </c>
      <c r="G1107" s="48">
        <v>785110000</v>
      </c>
      <c r="H1107" s="48">
        <f t="shared" si="38"/>
        <v>37659574468.085106</v>
      </c>
      <c r="I1107" s="48">
        <f t="shared" si="39"/>
        <v>47.967258687426103</v>
      </c>
    </row>
    <row r="1108" spans="1:9" x14ac:dyDescent="0.3">
      <c r="A1108" s="47" t="s">
        <v>315</v>
      </c>
      <c r="B1108" s="47">
        <v>2010</v>
      </c>
      <c r="C1108" s="47" t="s">
        <v>399</v>
      </c>
      <c r="D1108" s="47" t="s">
        <v>33</v>
      </c>
      <c r="E1108" s="48">
        <v>21403780000000</v>
      </c>
      <c r="F1108" s="48">
        <v>0.79</v>
      </c>
      <c r="G1108" s="48">
        <v>2989650000</v>
      </c>
      <c r="H1108" s="48">
        <f t="shared" si="38"/>
        <v>27093392405063.289</v>
      </c>
      <c r="I1108" s="48">
        <f t="shared" si="39"/>
        <v>9062.3960681227873</v>
      </c>
    </row>
    <row r="1109" spans="1:9" x14ac:dyDescent="0.3">
      <c r="A1109" s="47" t="s">
        <v>315</v>
      </c>
      <c r="B1109" s="47">
        <v>2011</v>
      </c>
      <c r="C1109" s="47" t="s">
        <v>399</v>
      </c>
      <c r="D1109" s="47" t="s">
        <v>33</v>
      </c>
      <c r="E1109" s="48">
        <v>24540850000000</v>
      </c>
      <c r="F1109" s="48">
        <v>0.75</v>
      </c>
      <c r="G1109" s="48">
        <v>2977540000</v>
      </c>
      <c r="H1109" s="48">
        <f t="shared" si="38"/>
        <v>32721133333333.332</v>
      </c>
      <c r="I1109" s="48">
        <f t="shared" si="39"/>
        <v>10989.317803735074</v>
      </c>
    </row>
    <row r="1110" spans="1:9" x14ac:dyDescent="0.3">
      <c r="A1110" s="47" t="s">
        <v>315</v>
      </c>
      <c r="B1110" s="47">
        <v>2012</v>
      </c>
      <c r="C1110" s="47" t="s">
        <v>399</v>
      </c>
      <c r="D1110" s="47" t="s">
        <v>33</v>
      </c>
      <c r="E1110" s="48">
        <v>24114690000000</v>
      </c>
      <c r="F1110" s="48">
        <v>0.81</v>
      </c>
      <c r="G1110" s="48">
        <v>3097200000</v>
      </c>
      <c r="H1110" s="48">
        <f t="shared" si="38"/>
        <v>29771222222222.219</v>
      </c>
      <c r="I1110" s="48">
        <f t="shared" si="39"/>
        <v>9612.3021510468225</v>
      </c>
    </row>
    <row r="1111" spans="1:9" x14ac:dyDescent="0.3">
      <c r="A1111" s="47" t="s">
        <v>315</v>
      </c>
      <c r="B1111" s="47">
        <v>2013</v>
      </c>
      <c r="C1111" s="47" t="s">
        <v>399</v>
      </c>
      <c r="D1111" s="47" t="s">
        <v>33</v>
      </c>
      <c r="E1111" s="48">
        <v>23198460000000</v>
      </c>
      <c r="F1111" s="48">
        <v>0.78</v>
      </c>
      <c r="G1111" s="48">
        <v>3250230000</v>
      </c>
      <c r="H1111" s="48">
        <f t="shared" si="38"/>
        <v>29741615384615.383</v>
      </c>
      <c r="I1111" s="48">
        <f t="shared" si="39"/>
        <v>9150.6186899435979</v>
      </c>
    </row>
    <row r="1112" spans="1:9" x14ac:dyDescent="0.3">
      <c r="A1112" s="47" t="s">
        <v>315</v>
      </c>
      <c r="B1112" s="47">
        <v>2014</v>
      </c>
      <c r="C1112" s="47" t="s">
        <v>399</v>
      </c>
      <c r="D1112" s="47" t="s">
        <v>33</v>
      </c>
      <c r="E1112" s="48">
        <v>22742470000000</v>
      </c>
      <c r="F1112" s="48">
        <v>0.78</v>
      </c>
      <c r="G1112" s="48">
        <v>3416950000</v>
      </c>
      <c r="H1112" s="48">
        <f t="shared" si="38"/>
        <v>29157012820512.82</v>
      </c>
      <c r="I1112" s="48">
        <f t="shared" si="39"/>
        <v>8533.0522309406988</v>
      </c>
    </row>
    <row r="1113" spans="1:9" x14ac:dyDescent="0.3">
      <c r="A1113" s="47" t="s">
        <v>315</v>
      </c>
      <c r="B1113" s="47">
        <v>2015</v>
      </c>
      <c r="C1113" s="47" t="s">
        <v>399</v>
      </c>
      <c r="D1113" s="47" t="s">
        <v>33</v>
      </c>
      <c r="E1113" s="48">
        <v>21635380000000</v>
      </c>
      <c r="F1113" s="48">
        <v>0.94</v>
      </c>
      <c r="G1113" s="48">
        <v>3358100005</v>
      </c>
      <c r="H1113" s="48">
        <f t="shared" si="38"/>
        <v>23016361702127.66</v>
      </c>
      <c r="I1113" s="48">
        <f t="shared" si="39"/>
        <v>6853.9834036680695</v>
      </c>
    </row>
    <row r="1114" spans="1:9" x14ac:dyDescent="0.3">
      <c r="A1114" s="47" t="s">
        <v>315</v>
      </c>
      <c r="B1114" s="47">
        <v>2014</v>
      </c>
      <c r="C1114" s="47" t="s">
        <v>401</v>
      </c>
      <c r="D1114" s="47" t="s">
        <v>33</v>
      </c>
      <c r="E1114" s="48">
        <v>1932840000000</v>
      </c>
      <c r="F1114" s="48">
        <v>0.78</v>
      </c>
      <c r="G1114" s="48">
        <v>586210000</v>
      </c>
      <c r="H1114" s="48">
        <f t="shared" si="38"/>
        <v>2478000000000</v>
      </c>
      <c r="I1114" s="48">
        <f t="shared" si="39"/>
        <v>4227.1540915371625</v>
      </c>
    </row>
    <row r="1115" spans="1:9" x14ac:dyDescent="0.3">
      <c r="A1115" s="47" t="s">
        <v>315</v>
      </c>
      <c r="B1115" s="47">
        <v>2015</v>
      </c>
      <c r="C1115" s="47" t="s">
        <v>401</v>
      </c>
      <c r="D1115" s="47" t="s">
        <v>33</v>
      </c>
      <c r="E1115" s="48">
        <v>1725850000000</v>
      </c>
      <c r="F1115" s="48">
        <v>0.94</v>
      </c>
      <c r="G1115" s="48">
        <v>737280000</v>
      </c>
      <c r="H1115" s="48">
        <f t="shared" si="38"/>
        <v>1836010638297.8726</v>
      </c>
      <c r="I1115" s="48">
        <f t="shared" si="39"/>
        <v>2490.2488041149531</v>
      </c>
    </row>
    <row r="1116" spans="1:9" x14ac:dyDescent="0.3">
      <c r="A1116" s="47" t="s">
        <v>315</v>
      </c>
      <c r="B1116" s="47">
        <v>2014</v>
      </c>
      <c r="C1116" s="47" t="s">
        <v>402</v>
      </c>
      <c r="D1116" s="47" t="s">
        <v>33</v>
      </c>
      <c r="E1116" s="48">
        <v>22113540000000</v>
      </c>
      <c r="F1116" s="48">
        <v>0.78</v>
      </c>
      <c r="G1116" s="48">
        <v>2830740000</v>
      </c>
      <c r="H1116" s="48">
        <f t="shared" si="38"/>
        <v>28350692307692.309</v>
      </c>
      <c r="I1116" s="48">
        <f t="shared" si="39"/>
        <v>10015.293636184288</v>
      </c>
    </row>
    <row r="1117" spans="1:9" x14ac:dyDescent="0.3">
      <c r="A1117" s="47" t="s">
        <v>315</v>
      </c>
      <c r="B1117" s="47">
        <v>2014</v>
      </c>
      <c r="C1117" s="47" t="s">
        <v>403</v>
      </c>
      <c r="D1117" s="47" t="s">
        <v>33</v>
      </c>
      <c r="E1117" s="48">
        <v>215760000000</v>
      </c>
      <c r="F1117" s="48">
        <v>0.78</v>
      </c>
      <c r="G1117" s="48">
        <v>4924170000</v>
      </c>
      <c r="H1117" s="48">
        <f t="shared" si="38"/>
        <v>276615384615.38458</v>
      </c>
      <c r="I1117" s="48">
        <f t="shared" si="39"/>
        <v>56.175027388450154</v>
      </c>
    </row>
    <row r="1118" spans="1:9" x14ac:dyDescent="0.3">
      <c r="A1118" s="47" t="s">
        <v>315</v>
      </c>
      <c r="B1118" s="47">
        <v>2015</v>
      </c>
      <c r="C1118" s="47" t="s">
        <v>403</v>
      </c>
      <c r="D1118" s="47" t="s">
        <v>33</v>
      </c>
      <c r="E1118" s="48">
        <v>256720000000</v>
      </c>
      <c r="F1118" s="48">
        <v>0.94</v>
      </c>
      <c r="G1118" s="48">
        <v>6097430000</v>
      </c>
      <c r="H1118" s="48">
        <f t="shared" si="38"/>
        <v>273106382978.72342</v>
      </c>
      <c r="I1118" s="48">
        <f t="shared" si="39"/>
        <v>44.790408906493951</v>
      </c>
    </row>
    <row r="1119" spans="1:9" x14ac:dyDescent="0.3">
      <c r="A1119" s="47" t="s">
        <v>315</v>
      </c>
      <c r="B1119" s="47">
        <v>2010</v>
      </c>
      <c r="C1119" s="47" t="s">
        <v>404</v>
      </c>
      <c r="D1119" s="47" t="s">
        <v>33</v>
      </c>
      <c r="E1119" s="48">
        <v>1128130000000</v>
      </c>
      <c r="F1119" s="48">
        <v>0.79</v>
      </c>
      <c r="G1119" s="48">
        <v>3411190000</v>
      </c>
      <c r="H1119" s="48">
        <f t="shared" si="38"/>
        <v>1428012658227.8481</v>
      </c>
      <c r="I1119" s="48">
        <f t="shared" si="39"/>
        <v>418.62595112786101</v>
      </c>
    </row>
    <row r="1120" spans="1:9" x14ac:dyDescent="0.3">
      <c r="A1120" s="47" t="s">
        <v>315</v>
      </c>
      <c r="B1120" s="47">
        <v>2011</v>
      </c>
      <c r="C1120" s="47" t="s">
        <v>404</v>
      </c>
      <c r="D1120" s="47" t="s">
        <v>33</v>
      </c>
      <c r="E1120" s="48">
        <v>1325140000000</v>
      </c>
      <c r="F1120" s="48">
        <v>0.75</v>
      </c>
      <c r="G1120" s="48">
        <v>3533320000</v>
      </c>
      <c r="H1120" s="48">
        <f t="shared" si="38"/>
        <v>1766853333333.3333</v>
      </c>
      <c r="I1120" s="48">
        <f t="shared" si="39"/>
        <v>500.05471718761203</v>
      </c>
    </row>
    <row r="1121" spans="1:9" x14ac:dyDescent="0.3">
      <c r="A1121" s="47" t="s">
        <v>315</v>
      </c>
      <c r="B1121" s="47">
        <v>2012</v>
      </c>
      <c r="C1121" s="47" t="s">
        <v>404</v>
      </c>
      <c r="D1121" s="47" t="s">
        <v>33</v>
      </c>
      <c r="E1121" s="48">
        <v>1310880000000</v>
      </c>
      <c r="F1121" s="48">
        <v>0.81</v>
      </c>
      <c r="G1121" s="48">
        <v>3543380000</v>
      </c>
      <c r="H1121" s="48">
        <f t="shared" si="38"/>
        <v>1618370370370.3704</v>
      </c>
      <c r="I1121" s="48">
        <f t="shared" si="39"/>
        <v>456.73068380201119</v>
      </c>
    </row>
    <row r="1122" spans="1:9" x14ac:dyDescent="0.3">
      <c r="A1122" s="47" t="s">
        <v>315</v>
      </c>
      <c r="B1122" s="47">
        <v>2013</v>
      </c>
      <c r="C1122" s="47" t="s">
        <v>404</v>
      </c>
      <c r="D1122" s="47" t="s">
        <v>33</v>
      </c>
      <c r="E1122" s="48">
        <v>1399300000000</v>
      </c>
      <c r="F1122" s="48">
        <v>0.78</v>
      </c>
      <c r="G1122" s="48">
        <v>3107730000</v>
      </c>
      <c r="H1122" s="48">
        <f t="shared" si="38"/>
        <v>1793974358974.3589</v>
      </c>
      <c r="I1122" s="48">
        <f t="shared" si="39"/>
        <v>577.26197545293792</v>
      </c>
    </row>
    <row r="1123" spans="1:9" x14ac:dyDescent="0.3">
      <c r="A1123" s="47" t="s">
        <v>315</v>
      </c>
      <c r="B1123" s="47">
        <v>2014</v>
      </c>
      <c r="C1123" s="47" t="s">
        <v>404</v>
      </c>
      <c r="D1123" s="47" t="s">
        <v>33</v>
      </c>
      <c r="E1123" s="48">
        <v>1378420000000</v>
      </c>
      <c r="F1123" s="48">
        <v>0.78</v>
      </c>
      <c r="G1123" s="48">
        <v>3541460000</v>
      </c>
      <c r="H1123" s="48">
        <f t="shared" si="38"/>
        <v>1767205128205.1282</v>
      </c>
      <c r="I1123" s="48">
        <f t="shared" si="39"/>
        <v>499.00468400183206</v>
      </c>
    </row>
    <row r="1124" spans="1:9" x14ac:dyDescent="0.3">
      <c r="A1124" s="47" t="s">
        <v>315</v>
      </c>
      <c r="B1124" s="47">
        <v>2015</v>
      </c>
      <c r="C1124" s="47" t="s">
        <v>404</v>
      </c>
      <c r="D1124" s="47" t="s">
        <v>33</v>
      </c>
      <c r="E1124" s="48">
        <v>1427000000000</v>
      </c>
      <c r="F1124" s="48">
        <v>0.94</v>
      </c>
      <c r="G1124" s="48">
        <v>3894520000</v>
      </c>
      <c r="H1124" s="48">
        <f t="shared" si="38"/>
        <v>1518085106382.9788</v>
      </c>
      <c r="I1124" s="48">
        <f t="shared" si="39"/>
        <v>389.80031079131157</v>
      </c>
    </row>
    <row r="1125" spans="1:9" x14ac:dyDescent="0.3">
      <c r="A1125" s="47" t="s">
        <v>315</v>
      </c>
      <c r="B1125" s="47">
        <v>2010</v>
      </c>
      <c r="C1125" s="47" t="s">
        <v>406</v>
      </c>
      <c r="D1125" s="47" t="s">
        <v>33</v>
      </c>
      <c r="E1125" s="48">
        <v>90000000</v>
      </c>
      <c r="F1125" s="48">
        <v>0.79</v>
      </c>
      <c r="G1125" s="48">
        <v>41090000</v>
      </c>
      <c r="H1125" s="48">
        <f t="shared" si="38"/>
        <v>113924050.63291138</v>
      </c>
      <c r="I1125" s="48">
        <f t="shared" si="39"/>
        <v>2.772549297466814</v>
      </c>
    </row>
    <row r="1126" spans="1:9" x14ac:dyDescent="0.3">
      <c r="A1126" s="47" t="s">
        <v>315</v>
      </c>
      <c r="B1126" s="47">
        <v>2011</v>
      </c>
      <c r="C1126" s="47" t="s">
        <v>406</v>
      </c>
      <c r="D1126" s="47" t="s">
        <v>33</v>
      </c>
      <c r="E1126" s="48">
        <v>100000000</v>
      </c>
      <c r="F1126" s="48">
        <v>0.75</v>
      </c>
      <c r="G1126" s="48">
        <v>46500000</v>
      </c>
      <c r="H1126" s="48">
        <f t="shared" si="38"/>
        <v>133333333.33333333</v>
      </c>
      <c r="I1126" s="48">
        <f t="shared" si="39"/>
        <v>2.8673835125448028</v>
      </c>
    </row>
    <row r="1127" spans="1:9" x14ac:dyDescent="0.3">
      <c r="A1127" s="47" t="s">
        <v>315</v>
      </c>
      <c r="B1127" s="47">
        <v>2012</v>
      </c>
      <c r="C1127" s="47" t="s">
        <v>406</v>
      </c>
      <c r="D1127" s="47" t="s">
        <v>33</v>
      </c>
      <c r="E1127" s="48">
        <v>110000000</v>
      </c>
      <c r="F1127" s="48">
        <v>0.81</v>
      </c>
      <c r="G1127" s="48">
        <v>52250000</v>
      </c>
      <c r="H1127" s="48">
        <f t="shared" ref="H1127:H1130" si="40">E1127/F1127</f>
        <v>135802469.13580245</v>
      </c>
      <c r="I1127" s="48">
        <f t="shared" ref="I1127:I1130" si="41">H1127/G1127</f>
        <v>2.5990903183885634</v>
      </c>
    </row>
    <row r="1128" spans="1:9" x14ac:dyDescent="0.3">
      <c r="A1128" s="47" t="s">
        <v>315</v>
      </c>
      <c r="B1128" s="47">
        <v>2013</v>
      </c>
      <c r="C1128" s="47" t="s">
        <v>406</v>
      </c>
      <c r="D1128" s="47" t="s">
        <v>33</v>
      </c>
      <c r="E1128" s="48">
        <v>110000000</v>
      </c>
      <c r="F1128" s="48">
        <v>0.78</v>
      </c>
      <c r="G1128" s="48">
        <v>50530000</v>
      </c>
      <c r="H1128" s="48">
        <f t="shared" si="40"/>
        <v>141025641.02564102</v>
      </c>
      <c r="I1128" s="48">
        <f t="shared" si="41"/>
        <v>2.790928973394835</v>
      </c>
    </row>
    <row r="1129" spans="1:9" x14ac:dyDescent="0.3">
      <c r="A1129" s="47" t="s">
        <v>315</v>
      </c>
      <c r="B1129" s="47">
        <v>2014</v>
      </c>
      <c r="C1129" s="47" t="s">
        <v>406</v>
      </c>
      <c r="D1129" s="47" t="s">
        <v>33</v>
      </c>
      <c r="E1129" s="48">
        <v>240000000</v>
      </c>
      <c r="F1129" s="48">
        <v>0.78</v>
      </c>
      <c r="G1129" s="48">
        <v>52910000</v>
      </c>
      <c r="H1129" s="48">
        <f t="shared" si="40"/>
        <v>307692307.69230771</v>
      </c>
      <c r="I1129" s="48">
        <f t="shared" si="41"/>
        <v>5.8153904307750466</v>
      </c>
    </row>
    <row r="1130" spans="1:9" x14ac:dyDescent="0.3">
      <c r="A1130" s="47" t="s">
        <v>315</v>
      </c>
      <c r="B1130" s="47">
        <v>2015</v>
      </c>
      <c r="C1130" s="47" t="s">
        <v>406</v>
      </c>
      <c r="D1130" s="47" t="s">
        <v>33</v>
      </c>
      <c r="E1130" s="48">
        <v>400000000</v>
      </c>
      <c r="F1130" s="48">
        <v>0.94</v>
      </c>
      <c r="G1130" s="48">
        <v>36460000</v>
      </c>
      <c r="H1130" s="48">
        <f t="shared" si="40"/>
        <v>425531914.89361703</v>
      </c>
      <c r="I1130" s="48">
        <f t="shared" si="41"/>
        <v>11.671198982271449</v>
      </c>
    </row>
    <row r="1131" spans="1:9" x14ac:dyDescent="0.3">
      <c r="A1131" s="47" t="s">
        <v>315</v>
      </c>
      <c r="B1131" s="47">
        <v>2010</v>
      </c>
      <c r="C1131" s="47" t="s">
        <v>407</v>
      </c>
      <c r="D1131" s="47" t="s">
        <v>33</v>
      </c>
      <c r="E1131" s="48">
        <v>90000000</v>
      </c>
      <c r="F1131" s="48">
        <v>0.79</v>
      </c>
    </row>
    <row r="1132" spans="1:9" x14ac:dyDescent="0.3">
      <c r="A1132" s="47" t="s">
        <v>315</v>
      </c>
      <c r="B1132" s="47">
        <v>2011</v>
      </c>
      <c r="C1132" s="47" t="s">
        <v>407</v>
      </c>
      <c r="D1132" s="47" t="s">
        <v>33</v>
      </c>
      <c r="E1132" s="48">
        <v>100000000</v>
      </c>
      <c r="F1132" s="48">
        <v>0.75</v>
      </c>
      <c r="G1132" s="48">
        <v>46500000</v>
      </c>
      <c r="H1132" s="48">
        <f t="shared" ref="H1132:H1134" si="42">E1132/F1132</f>
        <v>133333333.33333333</v>
      </c>
      <c r="I1132" s="48">
        <f t="shared" ref="I1132:I1134" si="43">H1132/G1132</f>
        <v>2.8673835125448028</v>
      </c>
    </row>
    <row r="1133" spans="1:9" x14ac:dyDescent="0.3">
      <c r="A1133" s="47" t="s">
        <v>315</v>
      </c>
      <c r="B1133" s="47">
        <v>2012</v>
      </c>
      <c r="C1133" s="47" t="s">
        <v>407</v>
      </c>
      <c r="D1133" s="47" t="s">
        <v>33</v>
      </c>
      <c r="E1133" s="48">
        <v>110000000</v>
      </c>
      <c r="F1133" s="48">
        <v>0.81</v>
      </c>
      <c r="G1133" s="48">
        <v>52240000</v>
      </c>
      <c r="H1133" s="48">
        <f t="shared" si="42"/>
        <v>135802469.13580245</v>
      </c>
      <c r="I1133" s="48">
        <f t="shared" si="43"/>
        <v>2.5995878471631402</v>
      </c>
    </row>
    <row r="1134" spans="1:9" x14ac:dyDescent="0.3">
      <c r="A1134" s="47" t="s">
        <v>315</v>
      </c>
      <c r="B1134" s="47">
        <v>2013</v>
      </c>
      <c r="C1134" s="47" t="s">
        <v>407</v>
      </c>
      <c r="D1134" s="47" t="s">
        <v>33</v>
      </c>
      <c r="E1134" s="48">
        <v>110000000</v>
      </c>
      <c r="F1134" s="48">
        <v>0.78</v>
      </c>
      <c r="G1134" s="48">
        <v>50530000</v>
      </c>
      <c r="H1134" s="48">
        <f t="shared" si="42"/>
        <v>141025641.02564102</v>
      </c>
      <c r="I1134" s="48">
        <f t="shared" si="43"/>
        <v>2.790928973394835</v>
      </c>
    </row>
    <row r="1135" spans="1:9" x14ac:dyDescent="0.3">
      <c r="A1135" s="47" t="s">
        <v>315</v>
      </c>
      <c r="B1135" s="47">
        <v>2014</v>
      </c>
      <c r="C1135" s="47" t="s">
        <v>407</v>
      </c>
      <c r="D1135" s="47" t="s">
        <v>33</v>
      </c>
      <c r="E1135" s="48">
        <v>210000000</v>
      </c>
      <c r="F1135" s="48">
        <v>0.78</v>
      </c>
      <c r="G1135" s="48">
        <v>49950000</v>
      </c>
      <c r="H1135" s="48">
        <f>E1135/F1135</f>
        <v>269230769.23076922</v>
      </c>
      <c r="I1135" s="48">
        <f>H1135/G1135</f>
        <v>5.3900053900053901</v>
      </c>
    </row>
    <row r="1136" spans="1:9" x14ac:dyDescent="0.3">
      <c r="A1136" s="47" t="s">
        <v>315</v>
      </c>
      <c r="B1136" s="47">
        <v>2015</v>
      </c>
      <c r="C1136" s="47" t="s">
        <v>407</v>
      </c>
      <c r="D1136" s="47" t="s">
        <v>33</v>
      </c>
      <c r="E1136" s="48">
        <v>50000000</v>
      </c>
      <c r="F1136" s="48">
        <v>0.94</v>
      </c>
      <c r="G1136" s="48">
        <v>18510000</v>
      </c>
      <c r="H1136" s="48">
        <f>E1136/F1136</f>
        <v>53191489.361702129</v>
      </c>
      <c r="I1136" s="48">
        <f>H1136/G1136</f>
        <v>2.8736623101946046</v>
      </c>
    </row>
    <row r="1137" spans="1:9" x14ac:dyDescent="0.3">
      <c r="A1137" s="47" t="s">
        <v>315</v>
      </c>
      <c r="B1137" s="47">
        <v>2014</v>
      </c>
      <c r="C1137" s="47" t="s">
        <v>408</v>
      </c>
      <c r="D1137" s="47" t="s">
        <v>33</v>
      </c>
      <c r="E1137" s="48">
        <v>30000000</v>
      </c>
      <c r="F1137" s="48">
        <v>0.78</v>
      </c>
    </row>
    <row r="1138" spans="1:9" x14ac:dyDescent="0.3">
      <c r="A1138" s="47" t="s">
        <v>315</v>
      </c>
      <c r="B1138" s="47">
        <v>2010</v>
      </c>
      <c r="C1138" s="47" t="s">
        <v>409</v>
      </c>
      <c r="D1138" s="47" t="s">
        <v>33</v>
      </c>
      <c r="E1138" s="48">
        <v>90000000</v>
      </c>
      <c r="F1138" s="48">
        <v>0.79</v>
      </c>
    </row>
    <row r="1139" spans="1:9" x14ac:dyDescent="0.3">
      <c r="A1139" s="47" t="s">
        <v>315</v>
      </c>
      <c r="B1139" s="47">
        <v>2011</v>
      </c>
      <c r="C1139" s="47" t="s">
        <v>409</v>
      </c>
      <c r="D1139" s="47" t="s">
        <v>33</v>
      </c>
      <c r="E1139" s="48">
        <v>100000000</v>
      </c>
      <c r="F1139" s="48">
        <v>0.75</v>
      </c>
    </row>
    <row r="1140" spans="1:9" x14ac:dyDescent="0.3">
      <c r="A1140" s="47" t="s">
        <v>315</v>
      </c>
      <c r="B1140" s="47">
        <v>2012</v>
      </c>
      <c r="C1140" s="47" t="s">
        <v>409</v>
      </c>
      <c r="D1140" s="47" t="s">
        <v>33</v>
      </c>
      <c r="E1140" s="48">
        <v>110000000</v>
      </c>
      <c r="F1140" s="48">
        <v>0.81</v>
      </c>
    </row>
    <row r="1141" spans="1:9" x14ac:dyDescent="0.3">
      <c r="A1141" s="47" t="s">
        <v>315</v>
      </c>
      <c r="B1141" s="47">
        <v>2013</v>
      </c>
      <c r="C1141" s="47" t="s">
        <v>409</v>
      </c>
      <c r="D1141" s="47" t="s">
        <v>33</v>
      </c>
      <c r="E1141" s="48">
        <v>110000000</v>
      </c>
      <c r="F1141" s="48">
        <v>0.78</v>
      </c>
    </row>
    <row r="1142" spans="1:9" x14ac:dyDescent="0.3">
      <c r="A1142" s="47" t="s">
        <v>315</v>
      </c>
      <c r="B1142" s="47">
        <v>2014</v>
      </c>
      <c r="C1142" s="47" t="s">
        <v>409</v>
      </c>
      <c r="D1142" s="47" t="s">
        <v>33</v>
      </c>
      <c r="E1142" s="48">
        <v>210000000</v>
      </c>
      <c r="F1142" s="48">
        <v>0.78</v>
      </c>
      <c r="G1142" s="48">
        <v>2960000</v>
      </c>
      <c r="H1142" s="48">
        <f t="shared" ref="H1142:H1205" si="44">E1142/F1142</f>
        <v>269230769.23076922</v>
      </c>
      <c r="I1142" s="48">
        <f t="shared" ref="I1142:I1205" si="45">H1142/G1142</f>
        <v>90.956340956340952</v>
      </c>
    </row>
    <row r="1143" spans="1:9" x14ac:dyDescent="0.3">
      <c r="A1143" s="47" t="s">
        <v>316</v>
      </c>
      <c r="B1143" s="47">
        <v>2011</v>
      </c>
      <c r="C1143" s="47" t="s">
        <v>396</v>
      </c>
      <c r="D1143" s="47" t="s">
        <v>34</v>
      </c>
      <c r="E1143" s="48">
        <v>5048080000</v>
      </c>
      <c r="F1143" s="48">
        <v>1.69</v>
      </c>
      <c r="G1143" s="48">
        <v>28855595</v>
      </c>
      <c r="H1143" s="48">
        <f t="shared" si="44"/>
        <v>2987029585.7988167</v>
      </c>
      <c r="I1143" s="48">
        <f t="shared" si="45"/>
        <v>103.51647872098346</v>
      </c>
    </row>
    <row r="1144" spans="1:9" x14ac:dyDescent="0.3">
      <c r="A1144" s="47" t="s">
        <v>316</v>
      </c>
      <c r="B1144" s="47">
        <v>2012</v>
      </c>
      <c r="C1144" s="47" t="s">
        <v>396</v>
      </c>
      <c r="D1144" s="47" t="s">
        <v>34</v>
      </c>
      <c r="E1144" s="48">
        <v>5816617000</v>
      </c>
      <c r="F1144" s="48">
        <v>1.65</v>
      </c>
      <c r="G1144" s="48">
        <v>32747005</v>
      </c>
      <c r="H1144" s="48">
        <f t="shared" si="44"/>
        <v>3525222424.2424245</v>
      </c>
      <c r="I1144" s="48">
        <f t="shared" si="45"/>
        <v>107.65022402025542</v>
      </c>
    </row>
    <row r="1145" spans="1:9" x14ac:dyDescent="0.3">
      <c r="A1145" s="47" t="s">
        <v>316</v>
      </c>
      <c r="B1145" s="47">
        <v>2013</v>
      </c>
      <c r="C1145" s="47" t="s">
        <v>396</v>
      </c>
      <c r="D1145" s="47" t="s">
        <v>34</v>
      </c>
      <c r="E1145" s="48">
        <v>7135061000</v>
      </c>
      <c r="F1145" s="48">
        <v>1.66</v>
      </c>
      <c r="G1145" s="48">
        <v>38654276</v>
      </c>
      <c r="H1145" s="48">
        <f t="shared" si="44"/>
        <v>4298229518.0722895</v>
      </c>
      <c r="I1145" s="48">
        <f t="shared" si="45"/>
        <v>111.19674102995201</v>
      </c>
    </row>
    <row r="1146" spans="1:9" x14ac:dyDescent="0.3">
      <c r="A1146" s="47" t="s">
        <v>316</v>
      </c>
      <c r="B1146" s="47">
        <v>2014</v>
      </c>
      <c r="C1146" s="47" t="s">
        <v>396</v>
      </c>
      <c r="D1146" s="47" t="s">
        <v>34</v>
      </c>
      <c r="E1146" s="48">
        <v>8521844000</v>
      </c>
      <c r="F1146" s="48">
        <v>1.77</v>
      </c>
      <c r="G1146" s="48">
        <v>45425236</v>
      </c>
      <c r="H1146" s="48">
        <f t="shared" si="44"/>
        <v>4814601129.9435024</v>
      </c>
      <c r="I1146" s="48">
        <f t="shared" si="45"/>
        <v>105.98956777997813</v>
      </c>
    </row>
    <row r="1147" spans="1:9" x14ac:dyDescent="0.3">
      <c r="A1147" s="47" t="s">
        <v>316</v>
      </c>
      <c r="B1147" s="47">
        <v>2015</v>
      </c>
      <c r="C1147" s="47" t="s">
        <v>396</v>
      </c>
      <c r="D1147" s="47" t="s">
        <v>34</v>
      </c>
      <c r="E1147" s="48">
        <v>9888615000</v>
      </c>
      <c r="F1147" s="48">
        <v>2.27</v>
      </c>
      <c r="G1147" s="48">
        <v>48920626</v>
      </c>
      <c r="H1147" s="48">
        <f t="shared" si="44"/>
        <v>4356218061.6740084</v>
      </c>
      <c r="I1147" s="48">
        <f t="shared" si="45"/>
        <v>89.046654097885181</v>
      </c>
    </row>
    <row r="1148" spans="1:9" x14ac:dyDescent="0.3">
      <c r="A1148" s="47" t="s">
        <v>316</v>
      </c>
      <c r="B1148" s="47">
        <v>2011</v>
      </c>
      <c r="C1148" s="47" t="s">
        <v>399</v>
      </c>
      <c r="D1148" s="47" t="s">
        <v>34</v>
      </c>
      <c r="E1148" s="48">
        <v>45456290904</v>
      </c>
      <c r="F1148" s="48">
        <v>1.69</v>
      </c>
      <c r="G1148" s="48">
        <v>16041459</v>
      </c>
      <c r="H1148" s="48">
        <f t="shared" si="44"/>
        <v>26897213552.662724</v>
      </c>
      <c r="I1148" s="48">
        <f t="shared" si="45"/>
        <v>1676.7311223164129</v>
      </c>
    </row>
    <row r="1149" spans="1:9" x14ac:dyDescent="0.3">
      <c r="A1149" s="47" t="s">
        <v>316</v>
      </c>
      <c r="B1149" s="47">
        <v>2012</v>
      </c>
      <c r="C1149" s="47" t="s">
        <v>399</v>
      </c>
      <c r="D1149" s="47" t="s">
        <v>34</v>
      </c>
      <c r="E1149" s="48">
        <v>53117090308</v>
      </c>
      <c r="F1149" s="48">
        <v>1.65</v>
      </c>
      <c r="G1149" s="48">
        <v>19622658</v>
      </c>
      <c r="H1149" s="48">
        <f t="shared" si="44"/>
        <v>32192175944.242428</v>
      </c>
      <c r="I1149" s="48">
        <f t="shared" si="45"/>
        <v>1640.5614338405342</v>
      </c>
    </row>
    <row r="1150" spans="1:9" x14ac:dyDescent="0.3">
      <c r="A1150" s="47" t="s">
        <v>316</v>
      </c>
      <c r="B1150" s="47">
        <v>2013</v>
      </c>
      <c r="C1150" s="47" t="s">
        <v>399</v>
      </c>
      <c r="D1150" s="47" t="s">
        <v>34</v>
      </c>
      <c r="E1150" s="48">
        <v>51940516735</v>
      </c>
      <c r="F1150" s="48">
        <v>1.66</v>
      </c>
      <c r="G1150" s="48">
        <v>24776231</v>
      </c>
      <c r="H1150" s="48">
        <f t="shared" si="44"/>
        <v>31289467912.650604</v>
      </c>
      <c r="I1150" s="48">
        <f t="shared" si="45"/>
        <v>1262.8824744429694</v>
      </c>
    </row>
    <row r="1151" spans="1:9" x14ac:dyDescent="0.3">
      <c r="A1151" s="47" t="s">
        <v>316</v>
      </c>
      <c r="B1151" s="47">
        <v>2014</v>
      </c>
      <c r="C1151" s="47" t="s">
        <v>399</v>
      </c>
      <c r="D1151" s="47" t="s">
        <v>34</v>
      </c>
      <c r="E1151" s="48">
        <v>56506266592</v>
      </c>
      <c r="F1151" s="48">
        <v>1.77</v>
      </c>
      <c r="G1151" s="48">
        <v>27460141</v>
      </c>
      <c r="H1151" s="48">
        <f t="shared" si="44"/>
        <v>31924444402.259888</v>
      </c>
      <c r="I1151" s="48">
        <f t="shared" si="45"/>
        <v>1162.5739431658376</v>
      </c>
    </row>
    <row r="1152" spans="1:9" x14ac:dyDescent="0.3">
      <c r="A1152" s="47" t="s">
        <v>316</v>
      </c>
      <c r="B1152" s="47">
        <v>2015</v>
      </c>
      <c r="C1152" s="47" t="s">
        <v>399</v>
      </c>
      <c r="D1152" s="47" t="s">
        <v>34</v>
      </c>
      <c r="E1152" s="48">
        <v>67310770541</v>
      </c>
      <c r="F1152" s="48">
        <v>2.27</v>
      </c>
      <c r="G1152" s="48">
        <v>30916467</v>
      </c>
      <c r="H1152" s="48">
        <f t="shared" si="44"/>
        <v>29652321824.229076</v>
      </c>
      <c r="I1152" s="48">
        <f t="shared" si="45"/>
        <v>959.11094318212611</v>
      </c>
    </row>
    <row r="1153" spans="1:9" x14ac:dyDescent="0.3">
      <c r="A1153" s="47" t="s">
        <v>316</v>
      </c>
      <c r="B1153" s="47">
        <v>2011</v>
      </c>
      <c r="C1153" s="47" t="s">
        <v>401</v>
      </c>
      <c r="D1153" s="47" t="s">
        <v>34</v>
      </c>
      <c r="E1153" s="48">
        <v>25145447285</v>
      </c>
      <c r="F1153" s="48">
        <v>1.69</v>
      </c>
      <c r="G1153" s="48">
        <v>5737251</v>
      </c>
      <c r="H1153" s="48">
        <f t="shared" si="44"/>
        <v>14878962890.532545</v>
      </c>
      <c r="I1153" s="48">
        <f t="shared" si="45"/>
        <v>2593.3958424570487</v>
      </c>
    </row>
    <row r="1154" spans="1:9" x14ac:dyDescent="0.3">
      <c r="A1154" s="47" t="s">
        <v>316</v>
      </c>
      <c r="B1154" s="47">
        <v>2012</v>
      </c>
      <c r="C1154" s="47" t="s">
        <v>401</v>
      </c>
      <c r="D1154" s="47" t="s">
        <v>34</v>
      </c>
      <c r="E1154" s="48">
        <v>29797425524</v>
      </c>
      <c r="F1154" s="48">
        <v>1.65</v>
      </c>
      <c r="G1154" s="48">
        <v>8367524</v>
      </c>
      <c r="H1154" s="48">
        <f t="shared" si="44"/>
        <v>18059045772.121212</v>
      </c>
      <c r="I1154" s="48">
        <f t="shared" si="45"/>
        <v>2158.2305317703554</v>
      </c>
    </row>
    <row r="1155" spans="1:9" x14ac:dyDescent="0.3">
      <c r="A1155" s="47" t="s">
        <v>316</v>
      </c>
      <c r="B1155" s="47">
        <v>2013</v>
      </c>
      <c r="C1155" s="47" t="s">
        <v>401</v>
      </c>
      <c r="D1155" s="47" t="s">
        <v>34</v>
      </c>
      <c r="E1155" s="48">
        <v>33440707333</v>
      </c>
      <c r="F1155" s="48">
        <v>1.66</v>
      </c>
      <c r="G1155" s="48">
        <v>13031333</v>
      </c>
      <c r="H1155" s="48">
        <f t="shared" si="44"/>
        <v>20145004417.469879</v>
      </c>
      <c r="I1155" s="48">
        <f t="shared" si="45"/>
        <v>1545.889773323257</v>
      </c>
    </row>
    <row r="1156" spans="1:9" x14ac:dyDescent="0.3">
      <c r="A1156" s="47" t="s">
        <v>316</v>
      </c>
      <c r="B1156" s="47">
        <v>2014</v>
      </c>
      <c r="C1156" s="47" t="s">
        <v>401</v>
      </c>
      <c r="D1156" s="47" t="s">
        <v>34</v>
      </c>
      <c r="E1156" s="48">
        <v>38852668610</v>
      </c>
      <c r="F1156" s="48">
        <v>1.77</v>
      </c>
      <c r="G1156" s="48">
        <v>14876393</v>
      </c>
      <c r="H1156" s="48">
        <f t="shared" si="44"/>
        <v>21950660231.638416</v>
      </c>
      <c r="I1156" s="48">
        <f t="shared" si="45"/>
        <v>1475.5364577716127</v>
      </c>
    </row>
    <row r="1157" spans="1:9" x14ac:dyDescent="0.3">
      <c r="A1157" s="47" t="s">
        <v>316</v>
      </c>
      <c r="B1157" s="47">
        <v>2015</v>
      </c>
      <c r="C1157" s="47" t="s">
        <v>401</v>
      </c>
      <c r="D1157" s="47" t="s">
        <v>34</v>
      </c>
      <c r="E1157" s="48">
        <v>47685845091</v>
      </c>
      <c r="F1157" s="48">
        <v>2.27</v>
      </c>
      <c r="G1157" s="48">
        <v>17017633</v>
      </c>
      <c r="H1157" s="48">
        <f t="shared" si="44"/>
        <v>21006980216.299561</v>
      </c>
      <c r="I1157" s="48">
        <f t="shared" si="45"/>
        <v>1234.4243301227357</v>
      </c>
    </row>
    <row r="1158" spans="1:9" x14ac:dyDescent="0.3">
      <c r="A1158" s="47" t="s">
        <v>316</v>
      </c>
      <c r="B1158" s="47">
        <v>2011</v>
      </c>
      <c r="C1158" s="47" t="s">
        <v>402</v>
      </c>
      <c r="D1158" s="47" t="s">
        <v>34</v>
      </c>
      <c r="E1158" s="48">
        <v>20159843618</v>
      </c>
      <c r="F1158" s="48">
        <v>1.69</v>
      </c>
      <c r="G1158" s="48">
        <v>10304038</v>
      </c>
      <c r="H1158" s="48">
        <f t="shared" si="44"/>
        <v>11928901549.112427</v>
      </c>
      <c r="I1158" s="48">
        <f t="shared" si="45"/>
        <v>1157.6919212751764</v>
      </c>
    </row>
    <row r="1159" spans="1:9" x14ac:dyDescent="0.3">
      <c r="A1159" s="47" t="s">
        <v>316</v>
      </c>
      <c r="B1159" s="47">
        <v>2012</v>
      </c>
      <c r="C1159" s="47" t="s">
        <v>402</v>
      </c>
      <c r="D1159" s="47" t="s">
        <v>34</v>
      </c>
      <c r="E1159" s="48">
        <v>23319664783</v>
      </c>
      <c r="F1159" s="48">
        <v>1.65</v>
      </c>
      <c r="G1159" s="48">
        <v>11355407</v>
      </c>
      <c r="H1159" s="48">
        <f t="shared" si="44"/>
        <v>14133130171.515152</v>
      </c>
      <c r="I1159" s="48">
        <f t="shared" si="45"/>
        <v>1244.6167866563612</v>
      </c>
    </row>
    <row r="1160" spans="1:9" x14ac:dyDescent="0.3">
      <c r="A1160" s="47" t="s">
        <v>316</v>
      </c>
      <c r="B1160" s="47">
        <v>2013</v>
      </c>
      <c r="C1160" s="47" t="s">
        <v>402</v>
      </c>
      <c r="D1160" s="47" t="s">
        <v>34</v>
      </c>
      <c r="E1160" s="48">
        <v>18499809401</v>
      </c>
      <c r="F1160" s="48">
        <v>1.66</v>
      </c>
      <c r="G1160" s="48">
        <v>11744756</v>
      </c>
      <c r="H1160" s="48">
        <f t="shared" si="44"/>
        <v>11144463494.578314</v>
      </c>
      <c r="I1160" s="48">
        <f t="shared" si="45"/>
        <v>948.88846516507567</v>
      </c>
    </row>
    <row r="1161" spans="1:9" x14ac:dyDescent="0.3">
      <c r="A1161" s="47" t="s">
        <v>316</v>
      </c>
      <c r="B1161" s="47">
        <v>2014</v>
      </c>
      <c r="C1161" s="47" t="s">
        <v>402</v>
      </c>
      <c r="D1161" s="47" t="s">
        <v>34</v>
      </c>
      <c r="E1161" s="48">
        <v>17653324981</v>
      </c>
      <c r="F1161" s="48">
        <v>1.77</v>
      </c>
      <c r="G1161" s="48">
        <v>12583747</v>
      </c>
      <c r="H1161" s="48">
        <f t="shared" si="44"/>
        <v>9973629932.768362</v>
      </c>
      <c r="I1161" s="48">
        <f t="shared" si="45"/>
        <v>792.58029685183294</v>
      </c>
    </row>
    <row r="1162" spans="1:9" x14ac:dyDescent="0.3">
      <c r="A1162" s="47" t="s">
        <v>316</v>
      </c>
      <c r="B1162" s="47">
        <v>2015</v>
      </c>
      <c r="C1162" s="47" t="s">
        <v>402</v>
      </c>
      <c r="D1162" s="47" t="s">
        <v>34</v>
      </c>
      <c r="E1162" s="48">
        <v>19624925450</v>
      </c>
      <c r="F1162" s="48">
        <v>2.27</v>
      </c>
      <c r="G1162" s="48">
        <v>13898834</v>
      </c>
      <c r="H1162" s="48">
        <f t="shared" si="44"/>
        <v>8645341607.9295158</v>
      </c>
      <c r="I1162" s="48">
        <f t="shared" si="45"/>
        <v>622.01920016668419</v>
      </c>
    </row>
    <row r="1163" spans="1:9" x14ac:dyDescent="0.3">
      <c r="A1163" s="47" t="s">
        <v>316</v>
      </c>
      <c r="B1163" s="47">
        <v>2011</v>
      </c>
      <c r="C1163" s="47" t="s">
        <v>403</v>
      </c>
      <c r="D1163" s="47" t="s">
        <v>34</v>
      </c>
      <c r="E1163" s="48">
        <v>742282000</v>
      </c>
      <c r="F1163" s="48">
        <v>1.69</v>
      </c>
      <c r="G1163" s="48">
        <v>12758749</v>
      </c>
      <c r="H1163" s="48">
        <f t="shared" si="44"/>
        <v>439220118.34319526</v>
      </c>
      <c r="I1163" s="48">
        <f t="shared" si="45"/>
        <v>34.425014422902692</v>
      </c>
    </row>
    <row r="1164" spans="1:9" x14ac:dyDescent="0.3">
      <c r="A1164" s="47" t="s">
        <v>316</v>
      </c>
      <c r="B1164" s="47">
        <v>2012</v>
      </c>
      <c r="C1164" s="47" t="s">
        <v>403</v>
      </c>
      <c r="D1164" s="47" t="s">
        <v>34</v>
      </c>
      <c r="E1164" s="48">
        <v>1052753000</v>
      </c>
      <c r="F1164" s="48">
        <v>1.65</v>
      </c>
      <c r="G1164" s="48">
        <v>19668304</v>
      </c>
      <c r="H1164" s="48">
        <f t="shared" si="44"/>
        <v>638032121.21212125</v>
      </c>
      <c r="I1164" s="48">
        <f t="shared" si="45"/>
        <v>32.439610513042773</v>
      </c>
    </row>
    <row r="1165" spans="1:9" x14ac:dyDescent="0.3">
      <c r="A1165" s="47" t="s">
        <v>316</v>
      </c>
      <c r="B1165" s="47">
        <v>2013</v>
      </c>
      <c r="C1165" s="47" t="s">
        <v>403</v>
      </c>
      <c r="D1165" s="47" t="s">
        <v>34</v>
      </c>
      <c r="E1165" s="48">
        <v>1354105000</v>
      </c>
      <c r="F1165" s="48">
        <v>1.66</v>
      </c>
      <c r="G1165" s="48">
        <v>28214653</v>
      </c>
      <c r="H1165" s="48">
        <f t="shared" si="44"/>
        <v>815725903.61445785</v>
      </c>
      <c r="I1165" s="48">
        <f t="shared" si="45"/>
        <v>28.911427817824229</v>
      </c>
    </row>
    <row r="1166" spans="1:9" x14ac:dyDescent="0.3">
      <c r="A1166" s="47" t="s">
        <v>316</v>
      </c>
      <c r="B1166" s="47">
        <v>2014</v>
      </c>
      <c r="C1166" s="47" t="s">
        <v>403</v>
      </c>
      <c r="D1166" s="47" t="s">
        <v>34</v>
      </c>
      <c r="E1166" s="48">
        <v>1798089000</v>
      </c>
      <c r="F1166" s="48">
        <v>1.77</v>
      </c>
      <c r="G1166" s="48">
        <v>43206447</v>
      </c>
      <c r="H1166" s="48">
        <f t="shared" si="44"/>
        <v>1015869491.5254238</v>
      </c>
      <c r="I1166" s="48">
        <f t="shared" si="45"/>
        <v>23.511988651263636</v>
      </c>
    </row>
    <row r="1167" spans="1:9" x14ac:dyDescent="0.3">
      <c r="A1167" s="47" t="s">
        <v>316</v>
      </c>
      <c r="B1167" s="47">
        <v>2015</v>
      </c>
      <c r="C1167" s="47" t="s">
        <v>403</v>
      </c>
      <c r="D1167" s="47" t="s">
        <v>34</v>
      </c>
      <c r="E1167" s="48">
        <v>2226463000</v>
      </c>
      <c r="F1167" s="48">
        <v>2.27</v>
      </c>
      <c r="G1167" s="48">
        <v>56501011</v>
      </c>
      <c r="H1167" s="48">
        <f t="shared" si="44"/>
        <v>980820704.84581494</v>
      </c>
      <c r="I1167" s="48">
        <f t="shared" si="45"/>
        <v>17.359347868055227</v>
      </c>
    </row>
    <row r="1168" spans="1:9" x14ac:dyDescent="0.3">
      <c r="A1168" s="47" t="s">
        <v>316</v>
      </c>
      <c r="B1168" s="47">
        <v>2011</v>
      </c>
      <c r="C1168" s="47" t="s">
        <v>414</v>
      </c>
      <c r="D1168" s="47" t="s">
        <v>34</v>
      </c>
      <c r="E1168" s="48">
        <v>184577000</v>
      </c>
      <c r="F1168" s="48">
        <v>1.69</v>
      </c>
      <c r="G1168" s="48">
        <v>3734810</v>
      </c>
      <c r="H1168" s="48">
        <f t="shared" si="44"/>
        <v>109217159.76331361</v>
      </c>
      <c r="I1168" s="48">
        <f t="shared" si="45"/>
        <v>29.243029702532017</v>
      </c>
    </row>
    <row r="1169" spans="1:9" x14ac:dyDescent="0.3">
      <c r="A1169" s="47" t="s">
        <v>316</v>
      </c>
      <c r="B1169" s="47">
        <v>2012</v>
      </c>
      <c r="C1169" s="47" t="s">
        <v>414</v>
      </c>
      <c r="D1169" s="47" t="s">
        <v>34</v>
      </c>
      <c r="E1169" s="48">
        <v>366299000</v>
      </c>
      <c r="F1169" s="48">
        <v>1.65</v>
      </c>
      <c r="G1169" s="48">
        <v>7002569</v>
      </c>
      <c r="H1169" s="48">
        <f t="shared" si="44"/>
        <v>221999393.93939394</v>
      </c>
      <c r="I1169" s="48">
        <f t="shared" si="45"/>
        <v>31.702564293103563</v>
      </c>
    </row>
    <row r="1170" spans="1:9" x14ac:dyDescent="0.3">
      <c r="A1170" s="47" t="s">
        <v>316</v>
      </c>
      <c r="B1170" s="47">
        <v>2013</v>
      </c>
      <c r="C1170" s="47" t="s">
        <v>414</v>
      </c>
      <c r="D1170" s="47" t="s">
        <v>34</v>
      </c>
      <c r="E1170" s="48">
        <v>390723000</v>
      </c>
      <c r="F1170" s="48">
        <v>1.66</v>
      </c>
      <c r="G1170" s="48">
        <v>10153975</v>
      </c>
      <c r="H1170" s="48">
        <f t="shared" si="44"/>
        <v>235375301.20481929</v>
      </c>
      <c r="I1170" s="48">
        <f t="shared" si="45"/>
        <v>23.180606728381672</v>
      </c>
    </row>
    <row r="1171" spans="1:9" x14ac:dyDescent="0.3">
      <c r="A1171" s="47" t="s">
        <v>316</v>
      </c>
      <c r="B1171" s="47">
        <v>2014</v>
      </c>
      <c r="C1171" s="47" t="s">
        <v>414</v>
      </c>
      <c r="D1171" s="47" t="s">
        <v>34</v>
      </c>
      <c r="E1171" s="48">
        <v>488838000</v>
      </c>
      <c r="F1171" s="48">
        <v>1.77</v>
      </c>
      <c r="G1171" s="48">
        <v>13548887</v>
      </c>
      <c r="H1171" s="48">
        <f t="shared" si="44"/>
        <v>276179661.01694918</v>
      </c>
      <c r="I1171" s="48">
        <f t="shared" si="45"/>
        <v>20.383937146789194</v>
      </c>
    </row>
    <row r="1172" spans="1:9" x14ac:dyDescent="0.3">
      <c r="A1172" s="47" t="s">
        <v>316</v>
      </c>
      <c r="B1172" s="47">
        <v>2015</v>
      </c>
      <c r="C1172" s="47" t="s">
        <v>414</v>
      </c>
      <c r="D1172" s="47" t="s">
        <v>34</v>
      </c>
      <c r="E1172" s="48">
        <v>566992000</v>
      </c>
      <c r="F1172" s="48">
        <v>2.27</v>
      </c>
      <c r="G1172" s="48">
        <v>12610429</v>
      </c>
      <c r="H1172" s="48">
        <f t="shared" si="44"/>
        <v>249776211.4537445</v>
      </c>
      <c r="I1172" s="48">
        <f t="shared" si="45"/>
        <v>19.807114528280085</v>
      </c>
    </row>
    <row r="1173" spans="1:9" x14ac:dyDescent="0.3">
      <c r="A1173" s="47" t="s">
        <v>316</v>
      </c>
      <c r="B1173" s="47">
        <v>2011</v>
      </c>
      <c r="C1173" s="47" t="s">
        <v>412</v>
      </c>
      <c r="D1173" s="47" t="s">
        <v>34</v>
      </c>
      <c r="E1173" s="48">
        <v>557725000</v>
      </c>
      <c r="F1173" s="48">
        <v>1.69</v>
      </c>
      <c r="G1173" s="48">
        <v>8923939</v>
      </c>
      <c r="H1173" s="48">
        <f t="shared" si="44"/>
        <v>330014792.89940828</v>
      </c>
      <c r="I1173" s="48">
        <f t="shared" si="45"/>
        <v>36.980843649806246</v>
      </c>
    </row>
    <row r="1174" spans="1:9" x14ac:dyDescent="0.3">
      <c r="A1174" s="47" t="s">
        <v>316</v>
      </c>
      <c r="B1174" s="47">
        <v>2012</v>
      </c>
      <c r="C1174" s="47" t="s">
        <v>412</v>
      </c>
      <c r="D1174" s="47" t="s">
        <v>34</v>
      </c>
      <c r="E1174" s="48">
        <v>716454000</v>
      </c>
      <c r="F1174" s="48">
        <v>1.65</v>
      </c>
      <c r="G1174" s="48">
        <v>12665735</v>
      </c>
      <c r="H1174" s="48">
        <f t="shared" si="44"/>
        <v>434214545.4545455</v>
      </c>
      <c r="I1174" s="48">
        <f t="shared" si="45"/>
        <v>34.282617270497568</v>
      </c>
    </row>
    <row r="1175" spans="1:9" x14ac:dyDescent="0.3">
      <c r="A1175" s="47" t="s">
        <v>316</v>
      </c>
      <c r="B1175" s="47">
        <v>2013</v>
      </c>
      <c r="C1175" s="47" t="s">
        <v>412</v>
      </c>
      <c r="D1175" s="47" t="s">
        <v>34</v>
      </c>
      <c r="E1175" s="48">
        <v>963382000</v>
      </c>
      <c r="F1175" s="48">
        <v>1.66</v>
      </c>
      <c r="G1175" s="48">
        <v>18060678</v>
      </c>
      <c r="H1175" s="48">
        <f t="shared" si="44"/>
        <v>580350602.40963852</v>
      </c>
      <c r="I1175" s="48">
        <f t="shared" si="45"/>
        <v>32.133378514895092</v>
      </c>
    </row>
    <row r="1176" spans="1:9" x14ac:dyDescent="0.3">
      <c r="A1176" s="47" t="s">
        <v>316</v>
      </c>
      <c r="B1176" s="47">
        <v>2014</v>
      </c>
      <c r="C1176" s="47" t="s">
        <v>412</v>
      </c>
      <c r="D1176" s="47" t="s">
        <v>34</v>
      </c>
      <c r="E1176" s="48">
        <v>1309251000</v>
      </c>
      <c r="F1176" s="48">
        <v>1.77</v>
      </c>
      <c r="G1176" s="48">
        <v>29657561</v>
      </c>
      <c r="H1176" s="48">
        <f t="shared" si="44"/>
        <v>739689830.50847459</v>
      </c>
      <c r="I1176" s="48">
        <f t="shared" si="45"/>
        <v>24.941020285129806</v>
      </c>
    </row>
    <row r="1177" spans="1:9" x14ac:dyDescent="0.3">
      <c r="A1177" s="47" t="s">
        <v>316</v>
      </c>
      <c r="B1177" s="47">
        <v>2015</v>
      </c>
      <c r="C1177" s="47" t="s">
        <v>412</v>
      </c>
      <c r="D1177" s="47" t="s">
        <v>34</v>
      </c>
      <c r="E1177" s="48">
        <v>1659471000</v>
      </c>
      <c r="F1177" s="48">
        <v>2.27</v>
      </c>
      <c r="G1177" s="48">
        <v>43890582</v>
      </c>
      <c r="H1177" s="48">
        <f t="shared" si="44"/>
        <v>731044493.39207053</v>
      </c>
      <c r="I1177" s="48">
        <f t="shared" si="45"/>
        <v>16.656067431324345</v>
      </c>
    </row>
    <row r="1178" spans="1:9" x14ac:dyDescent="0.3">
      <c r="A1178" s="47" t="s">
        <v>316</v>
      </c>
      <c r="B1178" s="47">
        <v>2011</v>
      </c>
      <c r="C1178" s="47" t="s">
        <v>404</v>
      </c>
      <c r="D1178" s="47" t="s">
        <v>34</v>
      </c>
      <c r="E1178" s="48">
        <v>4979444</v>
      </c>
      <c r="F1178" s="48">
        <v>1.69</v>
      </c>
      <c r="G1178" s="48">
        <v>30766</v>
      </c>
      <c r="H1178" s="48">
        <f t="shared" si="44"/>
        <v>2946416.5680473372</v>
      </c>
      <c r="I1178" s="48">
        <f t="shared" si="45"/>
        <v>95.76859416392567</v>
      </c>
    </row>
    <row r="1179" spans="1:9" x14ac:dyDescent="0.3">
      <c r="A1179" s="47" t="s">
        <v>316</v>
      </c>
      <c r="B1179" s="47">
        <v>2012</v>
      </c>
      <c r="C1179" s="47" t="s">
        <v>404</v>
      </c>
      <c r="D1179" s="47" t="s">
        <v>34</v>
      </c>
      <c r="E1179" s="48">
        <v>65539682</v>
      </c>
      <c r="F1179" s="48">
        <v>1.65</v>
      </c>
      <c r="G1179" s="48">
        <v>26459</v>
      </c>
      <c r="H1179" s="48">
        <f t="shared" si="44"/>
        <v>39721019.393939398</v>
      </c>
      <c r="I1179" s="48">
        <f t="shared" si="45"/>
        <v>1501.2290484878263</v>
      </c>
    </row>
    <row r="1180" spans="1:9" x14ac:dyDescent="0.3">
      <c r="A1180" s="47" t="s">
        <v>316</v>
      </c>
      <c r="B1180" s="47">
        <v>2013</v>
      </c>
      <c r="C1180" s="47" t="s">
        <v>404</v>
      </c>
      <c r="D1180" s="47" t="s">
        <v>34</v>
      </c>
      <c r="E1180" s="48">
        <v>439660691</v>
      </c>
      <c r="F1180" s="48">
        <v>1.66</v>
      </c>
      <c r="G1180" s="48">
        <v>56253</v>
      </c>
      <c r="H1180" s="48">
        <f t="shared" si="44"/>
        <v>264855837.95180723</v>
      </c>
      <c r="I1180" s="48">
        <f t="shared" si="45"/>
        <v>4708.29712107456</v>
      </c>
    </row>
    <row r="1181" spans="1:9" x14ac:dyDescent="0.3">
      <c r="A1181" s="47" t="s">
        <v>316</v>
      </c>
      <c r="B1181" s="47">
        <v>2014</v>
      </c>
      <c r="C1181" s="47" t="s">
        <v>404</v>
      </c>
      <c r="D1181" s="47" t="s">
        <v>34</v>
      </c>
      <c r="E1181" s="48">
        <v>658685594</v>
      </c>
      <c r="F1181" s="48">
        <v>1.77</v>
      </c>
      <c r="G1181" s="48">
        <v>94876</v>
      </c>
      <c r="H1181" s="48">
        <f t="shared" si="44"/>
        <v>372138753.67231637</v>
      </c>
      <c r="I1181" s="48">
        <f t="shared" si="45"/>
        <v>3922.3697633997676</v>
      </c>
    </row>
    <row r="1182" spans="1:9" x14ac:dyDescent="0.3">
      <c r="A1182" s="47" t="s">
        <v>316</v>
      </c>
      <c r="B1182" s="47">
        <v>2015</v>
      </c>
      <c r="C1182" s="47" t="s">
        <v>404</v>
      </c>
      <c r="D1182" s="47" t="s">
        <v>34</v>
      </c>
      <c r="E1182" s="48">
        <v>324630941</v>
      </c>
      <c r="F1182" s="48">
        <v>2.27</v>
      </c>
      <c r="G1182" s="48">
        <v>105350</v>
      </c>
      <c r="H1182" s="48">
        <f t="shared" si="44"/>
        <v>143009225.11013216</v>
      </c>
      <c r="I1182" s="48">
        <f t="shared" si="45"/>
        <v>1357.4677276709269</v>
      </c>
    </row>
    <row r="1183" spans="1:9" x14ac:dyDescent="0.3">
      <c r="A1183" s="47" t="s">
        <v>317</v>
      </c>
      <c r="B1183" s="47">
        <v>2010</v>
      </c>
      <c r="C1183" s="47" t="s">
        <v>396</v>
      </c>
      <c r="D1183" s="47" t="s">
        <v>35</v>
      </c>
      <c r="E1183" s="48">
        <v>315483000000</v>
      </c>
      <c r="F1183" s="48">
        <v>0.79</v>
      </c>
      <c r="G1183" s="48">
        <v>2040200000</v>
      </c>
      <c r="H1183" s="48">
        <f t="shared" si="44"/>
        <v>399345569620.25317</v>
      </c>
      <c r="I1183" s="48">
        <f t="shared" si="45"/>
        <v>195.73844212344534</v>
      </c>
    </row>
    <row r="1184" spans="1:9" x14ac:dyDescent="0.3">
      <c r="A1184" s="47" t="s">
        <v>317</v>
      </c>
      <c r="B1184" s="47">
        <v>2011</v>
      </c>
      <c r="C1184" s="47" t="s">
        <v>396</v>
      </c>
      <c r="D1184" s="47" t="s">
        <v>35</v>
      </c>
      <c r="E1184" s="48">
        <v>333091000000</v>
      </c>
      <c r="F1184" s="48">
        <v>0.75</v>
      </c>
      <c r="G1184" s="48">
        <v>2097500000</v>
      </c>
      <c r="H1184" s="48">
        <f t="shared" si="44"/>
        <v>444121333333.33331</v>
      </c>
      <c r="I1184" s="48">
        <f t="shared" si="45"/>
        <v>211.73841875248311</v>
      </c>
    </row>
    <row r="1185" spans="1:9" x14ac:dyDescent="0.3">
      <c r="A1185" s="47" t="s">
        <v>317</v>
      </c>
      <c r="B1185" s="47">
        <v>2012</v>
      </c>
      <c r="C1185" s="47" t="s">
        <v>396</v>
      </c>
      <c r="D1185" s="47" t="s">
        <v>35</v>
      </c>
      <c r="E1185" s="48">
        <v>342270000000</v>
      </c>
      <c r="F1185" s="48">
        <v>0.81</v>
      </c>
      <c r="G1185" s="48">
        <v>2127600000</v>
      </c>
      <c r="H1185" s="48">
        <f t="shared" si="44"/>
        <v>422555555555.55554</v>
      </c>
      <c r="I1185" s="48">
        <f t="shared" si="45"/>
        <v>198.60667209792985</v>
      </c>
    </row>
    <row r="1186" spans="1:9" x14ac:dyDescent="0.3">
      <c r="A1186" s="47" t="s">
        <v>317</v>
      </c>
      <c r="B1186" s="47">
        <v>2013</v>
      </c>
      <c r="C1186" s="47" t="s">
        <v>396</v>
      </c>
      <c r="D1186" s="47" t="s">
        <v>35</v>
      </c>
      <c r="E1186" s="48">
        <v>345148000000</v>
      </c>
      <c r="F1186" s="48">
        <v>0.78</v>
      </c>
      <c r="G1186" s="48">
        <v>2114500000</v>
      </c>
      <c r="H1186" s="48">
        <f t="shared" si="44"/>
        <v>442497435897.43585</v>
      </c>
      <c r="I1186" s="48">
        <f t="shared" si="45"/>
        <v>209.26811818275519</v>
      </c>
    </row>
    <row r="1187" spans="1:9" x14ac:dyDescent="0.3">
      <c r="A1187" s="47" t="s">
        <v>317</v>
      </c>
      <c r="B1187" s="47">
        <v>2014</v>
      </c>
      <c r="C1187" s="47" t="s">
        <v>396</v>
      </c>
      <c r="D1187" s="47" t="s">
        <v>35</v>
      </c>
      <c r="E1187" s="48">
        <v>338110000000</v>
      </c>
      <c r="F1187" s="48">
        <v>0.78</v>
      </c>
      <c r="G1187" s="48">
        <v>2039500000</v>
      </c>
      <c r="H1187" s="48">
        <f t="shared" si="44"/>
        <v>433474358974.35895</v>
      </c>
      <c r="I1187" s="48">
        <f t="shared" si="45"/>
        <v>212.53952389034515</v>
      </c>
    </row>
    <row r="1188" spans="1:9" x14ac:dyDescent="0.3">
      <c r="A1188" s="47" t="s">
        <v>317</v>
      </c>
      <c r="B1188" s="47">
        <v>2015</v>
      </c>
      <c r="C1188" s="47" t="s">
        <v>396</v>
      </c>
      <c r="D1188" s="47" t="s">
        <v>35</v>
      </c>
      <c r="E1188" s="48">
        <v>367240000000</v>
      </c>
      <c r="F1188" s="48">
        <v>0.94</v>
      </c>
      <c r="G1188" s="48">
        <v>2185600000</v>
      </c>
      <c r="H1188" s="48">
        <f t="shared" si="44"/>
        <v>390680851063.82983</v>
      </c>
      <c r="I1188" s="48">
        <f t="shared" si="45"/>
        <v>178.75221955702315</v>
      </c>
    </row>
    <row r="1189" spans="1:9" x14ac:dyDescent="0.3">
      <c r="A1189" s="47" t="s">
        <v>317</v>
      </c>
      <c r="B1189" s="47">
        <v>2010</v>
      </c>
      <c r="C1189" s="47" t="s">
        <v>397</v>
      </c>
      <c r="D1189" s="47" t="s">
        <v>35</v>
      </c>
      <c r="E1189" s="48">
        <v>263796000000</v>
      </c>
      <c r="F1189" s="48">
        <v>0.79</v>
      </c>
      <c r="G1189" s="48">
        <v>48300000</v>
      </c>
      <c r="H1189" s="48">
        <f t="shared" si="44"/>
        <v>333918987341.77216</v>
      </c>
      <c r="I1189" s="48">
        <f t="shared" si="45"/>
        <v>6913.43659092696</v>
      </c>
    </row>
    <row r="1190" spans="1:9" x14ac:dyDescent="0.3">
      <c r="A1190" s="47" t="s">
        <v>317</v>
      </c>
      <c r="B1190" s="47">
        <v>2011</v>
      </c>
      <c r="C1190" s="47" t="s">
        <v>397</v>
      </c>
      <c r="D1190" s="47" t="s">
        <v>35</v>
      </c>
      <c r="E1190" s="48">
        <v>251978000000</v>
      </c>
      <c r="F1190" s="48">
        <v>0.75</v>
      </c>
      <c r="G1190" s="48">
        <v>40400000</v>
      </c>
      <c r="H1190" s="48">
        <f t="shared" si="44"/>
        <v>335970666666.66669</v>
      </c>
      <c r="I1190" s="48">
        <f t="shared" si="45"/>
        <v>8316.1056105610569</v>
      </c>
    </row>
    <row r="1191" spans="1:9" x14ac:dyDescent="0.3">
      <c r="A1191" s="47" t="s">
        <v>317</v>
      </c>
      <c r="B1191" s="47">
        <v>2012</v>
      </c>
      <c r="C1191" s="47" t="s">
        <v>397</v>
      </c>
      <c r="D1191" s="47" t="s">
        <v>35</v>
      </c>
      <c r="E1191" s="48">
        <v>226936000000</v>
      </c>
      <c r="F1191" s="48">
        <v>0.81</v>
      </c>
      <c r="G1191" s="48">
        <v>34400000</v>
      </c>
      <c r="H1191" s="48">
        <f t="shared" si="44"/>
        <v>280167901234.56787</v>
      </c>
      <c r="I1191" s="48">
        <f t="shared" si="45"/>
        <v>8144.4157335630198</v>
      </c>
    </row>
    <row r="1192" spans="1:9" x14ac:dyDescent="0.3">
      <c r="A1192" s="47" t="s">
        <v>317</v>
      </c>
      <c r="B1192" s="47">
        <v>2013</v>
      </c>
      <c r="C1192" s="47" t="s">
        <v>397</v>
      </c>
      <c r="D1192" s="47" t="s">
        <v>35</v>
      </c>
      <c r="E1192" s="48">
        <v>201367000000</v>
      </c>
      <c r="F1192" s="48">
        <v>0.78</v>
      </c>
      <c r="G1192" s="48">
        <v>31300000</v>
      </c>
      <c r="H1192" s="48">
        <f t="shared" si="44"/>
        <v>258162820512.8205</v>
      </c>
      <c r="I1192" s="48">
        <f t="shared" si="45"/>
        <v>8248.0134349143937</v>
      </c>
    </row>
    <row r="1193" spans="1:9" x14ac:dyDescent="0.3">
      <c r="A1193" s="47" t="s">
        <v>317</v>
      </c>
      <c r="B1193" s="47">
        <v>2014</v>
      </c>
      <c r="C1193" s="47" t="s">
        <v>397</v>
      </c>
      <c r="D1193" s="47" t="s">
        <v>35</v>
      </c>
      <c r="E1193" s="48">
        <v>171146000000</v>
      </c>
      <c r="F1193" s="48">
        <v>0.78</v>
      </c>
      <c r="G1193" s="48">
        <v>29700000</v>
      </c>
      <c r="H1193" s="48">
        <f t="shared" si="44"/>
        <v>219417948717.9487</v>
      </c>
      <c r="I1193" s="48">
        <f t="shared" si="45"/>
        <v>7387.809721143054</v>
      </c>
    </row>
    <row r="1194" spans="1:9" x14ac:dyDescent="0.3">
      <c r="A1194" s="47" t="s">
        <v>317</v>
      </c>
      <c r="B1194" s="47">
        <v>2015</v>
      </c>
      <c r="C1194" s="47" t="s">
        <v>397</v>
      </c>
      <c r="D1194" s="47" t="s">
        <v>35</v>
      </c>
      <c r="E1194" s="48">
        <v>153130000000</v>
      </c>
      <c r="F1194" s="48">
        <v>0.94</v>
      </c>
      <c r="G1194" s="48">
        <v>21180000</v>
      </c>
      <c r="H1194" s="48">
        <f t="shared" si="44"/>
        <v>162904255319.14896</v>
      </c>
      <c r="I1194" s="48">
        <f t="shared" si="45"/>
        <v>7691.419042452736</v>
      </c>
    </row>
    <row r="1195" spans="1:9" x14ac:dyDescent="0.3">
      <c r="A1195" s="47" t="s">
        <v>317</v>
      </c>
      <c r="B1195" s="47">
        <v>2010</v>
      </c>
      <c r="C1195" s="47" t="s">
        <v>398</v>
      </c>
      <c r="D1195" s="47" t="s">
        <v>35</v>
      </c>
      <c r="E1195" s="48">
        <v>43469000000</v>
      </c>
      <c r="F1195" s="48">
        <v>0.79</v>
      </c>
      <c r="G1195" s="48">
        <v>481800000</v>
      </c>
      <c r="H1195" s="48">
        <f t="shared" si="44"/>
        <v>55024050632.911392</v>
      </c>
      <c r="I1195" s="48">
        <f t="shared" si="45"/>
        <v>114.20516943319093</v>
      </c>
    </row>
    <row r="1196" spans="1:9" x14ac:dyDescent="0.3">
      <c r="A1196" s="47" t="s">
        <v>317</v>
      </c>
      <c r="B1196" s="47">
        <v>2011</v>
      </c>
      <c r="C1196" s="47" t="s">
        <v>398</v>
      </c>
      <c r="D1196" s="47" t="s">
        <v>35</v>
      </c>
      <c r="E1196" s="48">
        <v>48940000000</v>
      </c>
      <c r="F1196" s="48">
        <v>0.75</v>
      </c>
      <c r="G1196" s="48">
        <v>541750000</v>
      </c>
      <c r="H1196" s="48">
        <f t="shared" si="44"/>
        <v>65253333333.333336</v>
      </c>
      <c r="I1196" s="48">
        <f t="shared" si="45"/>
        <v>120.44916166743579</v>
      </c>
    </row>
    <row r="1197" spans="1:9" x14ac:dyDescent="0.3">
      <c r="A1197" s="47" t="s">
        <v>317</v>
      </c>
      <c r="B1197" s="47">
        <v>2012</v>
      </c>
      <c r="C1197" s="47" t="s">
        <v>398</v>
      </c>
      <c r="D1197" s="47" t="s">
        <v>35</v>
      </c>
      <c r="E1197" s="48">
        <v>52440000000</v>
      </c>
      <c r="F1197" s="48">
        <v>0.81</v>
      </c>
      <c r="G1197" s="48">
        <v>603120000</v>
      </c>
      <c r="H1197" s="48">
        <f t="shared" si="44"/>
        <v>64740740740.740738</v>
      </c>
      <c r="I1197" s="48">
        <f t="shared" si="45"/>
        <v>107.34305070423919</v>
      </c>
    </row>
    <row r="1198" spans="1:9" x14ac:dyDescent="0.3">
      <c r="A1198" s="47" t="s">
        <v>317</v>
      </c>
      <c r="B1198" s="47">
        <v>2013</v>
      </c>
      <c r="C1198" s="47" t="s">
        <v>398</v>
      </c>
      <c r="D1198" s="47" t="s">
        <v>35</v>
      </c>
      <c r="E1198" s="48">
        <v>60470000000</v>
      </c>
      <c r="F1198" s="48">
        <v>0.78</v>
      </c>
      <c r="G1198" s="48">
        <v>747510000</v>
      </c>
      <c r="H1198" s="48">
        <f t="shared" si="44"/>
        <v>77525641025.641022</v>
      </c>
      <c r="I1198" s="48">
        <f t="shared" si="45"/>
        <v>103.71184469189846</v>
      </c>
    </row>
    <row r="1199" spans="1:9" x14ac:dyDescent="0.3">
      <c r="A1199" s="47" t="s">
        <v>317</v>
      </c>
      <c r="B1199" s="47">
        <v>2014</v>
      </c>
      <c r="C1199" s="47" t="s">
        <v>398</v>
      </c>
      <c r="D1199" s="47" t="s">
        <v>35</v>
      </c>
      <c r="E1199" s="48">
        <v>78750000000</v>
      </c>
      <c r="F1199" s="48">
        <v>0.78</v>
      </c>
      <c r="G1199" s="48">
        <v>786950000</v>
      </c>
      <c r="H1199" s="48">
        <f t="shared" si="44"/>
        <v>100961538461.53845</v>
      </c>
      <c r="I1199" s="48">
        <f t="shared" si="45"/>
        <v>128.29473087431026</v>
      </c>
    </row>
    <row r="1200" spans="1:9" x14ac:dyDescent="0.3">
      <c r="A1200" s="47" t="s">
        <v>317</v>
      </c>
      <c r="B1200" s="47">
        <v>2015</v>
      </c>
      <c r="C1200" s="47" t="s">
        <v>398</v>
      </c>
      <c r="D1200" s="47" t="s">
        <v>35</v>
      </c>
      <c r="E1200" s="48">
        <v>84230000000</v>
      </c>
      <c r="F1200" s="48">
        <v>0.94</v>
      </c>
      <c r="G1200" s="48">
        <v>955130000</v>
      </c>
      <c r="H1200" s="48">
        <f t="shared" si="44"/>
        <v>89606382978.723404</v>
      </c>
      <c r="I1200" s="48">
        <f t="shared" si="45"/>
        <v>93.815902525021102</v>
      </c>
    </row>
    <row r="1201" spans="1:9" x14ac:dyDescent="0.3">
      <c r="A1201" s="47" t="s">
        <v>317</v>
      </c>
      <c r="B1201" s="47">
        <v>2010</v>
      </c>
      <c r="C1201" s="47" t="s">
        <v>399</v>
      </c>
      <c r="D1201" s="47" t="s">
        <v>35</v>
      </c>
      <c r="E1201" s="48">
        <v>5100518000000</v>
      </c>
      <c r="F1201" s="48">
        <v>0.79</v>
      </c>
      <c r="G1201" s="48">
        <v>5871700000</v>
      </c>
      <c r="H1201" s="48">
        <f t="shared" si="44"/>
        <v>6456351898734.1768</v>
      </c>
      <c r="I1201" s="48">
        <f t="shared" si="45"/>
        <v>1099.5711461304522</v>
      </c>
    </row>
    <row r="1202" spans="1:9" x14ac:dyDescent="0.3">
      <c r="A1202" s="47" t="s">
        <v>317</v>
      </c>
      <c r="B1202" s="47">
        <v>2011</v>
      </c>
      <c r="C1202" s="47" t="s">
        <v>399</v>
      </c>
      <c r="D1202" s="47" t="s">
        <v>35</v>
      </c>
      <c r="E1202" s="48">
        <v>5808206000000</v>
      </c>
      <c r="F1202" s="48">
        <v>0.75</v>
      </c>
      <c r="G1202" s="48">
        <v>6072500000</v>
      </c>
      <c r="H1202" s="48">
        <f t="shared" si="44"/>
        <v>7744274666666.667</v>
      </c>
      <c r="I1202" s="48">
        <f t="shared" si="45"/>
        <v>1275.3025387676685</v>
      </c>
    </row>
    <row r="1203" spans="1:9" x14ac:dyDescent="0.3">
      <c r="A1203" s="47" t="s">
        <v>317</v>
      </c>
      <c r="B1203" s="47">
        <v>2012</v>
      </c>
      <c r="C1203" s="47" t="s">
        <v>399</v>
      </c>
      <c r="D1203" s="47" t="s">
        <v>35</v>
      </c>
      <c r="E1203" s="48">
        <v>5804207000000</v>
      </c>
      <c r="F1203" s="48">
        <v>0.81</v>
      </c>
      <c r="G1203" s="48">
        <v>6151000000</v>
      </c>
      <c r="H1203" s="48">
        <f t="shared" si="44"/>
        <v>7165687654320.9873</v>
      </c>
      <c r="I1203" s="48">
        <f t="shared" si="45"/>
        <v>1164.9630392328056</v>
      </c>
    </row>
    <row r="1204" spans="1:9" x14ac:dyDescent="0.3">
      <c r="A1204" s="47" t="s">
        <v>317</v>
      </c>
      <c r="B1204" s="47">
        <v>2013</v>
      </c>
      <c r="C1204" s="47" t="s">
        <v>399</v>
      </c>
      <c r="D1204" s="47" t="s">
        <v>35</v>
      </c>
      <c r="E1204" s="48">
        <v>5698152000000</v>
      </c>
      <c r="F1204" s="48">
        <v>0.78</v>
      </c>
      <c r="G1204" s="48">
        <v>6217400000</v>
      </c>
      <c r="H1204" s="48">
        <f t="shared" si="44"/>
        <v>7305323076923.0771</v>
      </c>
      <c r="I1204" s="48">
        <f t="shared" si="45"/>
        <v>1174.9803900220472</v>
      </c>
    </row>
    <row r="1205" spans="1:9" x14ac:dyDescent="0.3">
      <c r="A1205" s="47" t="s">
        <v>317</v>
      </c>
      <c r="B1205" s="47">
        <v>2014</v>
      </c>
      <c r="C1205" s="47" t="s">
        <v>399</v>
      </c>
      <c r="D1205" s="47" t="s">
        <v>35</v>
      </c>
      <c r="E1205" s="48">
        <v>49458300000000</v>
      </c>
      <c r="F1205" s="48">
        <v>0.78</v>
      </c>
      <c r="G1205" s="48">
        <v>5974960000</v>
      </c>
      <c r="H1205" s="48">
        <f t="shared" si="44"/>
        <v>63408076923076.922</v>
      </c>
      <c r="I1205" s="48">
        <f t="shared" si="45"/>
        <v>10612.301492073071</v>
      </c>
    </row>
    <row r="1206" spans="1:9" x14ac:dyDescent="0.3">
      <c r="A1206" s="47" t="s">
        <v>317</v>
      </c>
      <c r="B1206" s="47">
        <v>2015</v>
      </c>
      <c r="C1206" s="47" t="s">
        <v>399</v>
      </c>
      <c r="D1206" s="47" t="s">
        <v>35</v>
      </c>
      <c r="E1206" s="48">
        <v>52372450000000</v>
      </c>
      <c r="F1206" s="48">
        <v>0.94</v>
      </c>
      <c r="G1206" s="48">
        <v>6000950000</v>
      </c>
      <c r="H1206" s="48">
        <f t="shared" ref="H1206:H1269" si="46">E1206/F1206</f>
        <v>55715372340425.531</v>
      </c>
      <c r="I1206" s="48">
        <f t="shared" ref="I1206:I1269" si="47">H1206/G1206</f>
        <v>9284.4253560562138</v>
      </c>
    </row>
    <row r="1207" spans="1:9" x14ac:dyDescent="0.3">
      <c r="A1207" s="47" t="s">
        <v>317</v>
      </c>
      <c r="B1207" s="47">
        <v>2014</v>
      </c>
      <c r="C1207" s="47" t="s">
        <v>401</v>
      </c>
      <c r="D1207" s="47" t="s">
        <v>35</v>
      </c>
      <c r="E1207" s="48">
        <v>538950000000</v>
      </c>
      <c r="F1207" s="48">
        <v>0.78</v>
      </c>
      <c r="G1207" s="48">
        <v>232320000</v>
      </c>
      <c r="H1207" s="48">
        <f t="shared" si="46"/>
        <v>690961538461.53845</v>
      </c>
      <c r="I1207" s="48">
        <f t="shared" si="47"/>
        <v>2974.1801758847214</v>
      </c>
    </row>
    <row r="1208" spans="1:9" x14ac:dyDescent="0.3">
      <c r="A1208" s="47" t="s">
        <v>317</v>
      </c>
      <c r="B1208" s="47">
        <v>2015</v>
      </c>
      <c r="C1208" s="47" t="s">
        <v>401</v>
      </c>
      <c r="D1208" s="47" t="s">
        <v>35</v>
      </c>
      <c r="E1208" s="48">
        <v>454210000000</v>
      </c>
      <c r="F1208" s="48">
        <v>0.94</v>
      </c>
      <c r="G1208" s="48">
        <v>245500000</v>
      </c>
      <c r="H1208" s="48">
        <f t="shared" si="46"/>
        <v>483202127659.57452</v>
      </c>
      <c r="I1208" s="48">
        <f t="shared" si="47"/>
        <v>1968.2367725440918</v>
      </c>
    </row>
    <row r="1209" spans="1:9" x14ac:dyDescent="0.3">
      <c r="A1209" s="47" t="s">
        <v>317</v>
      </c>
      <c r="B1209" s="47">
        <v>2010</v>
      </c>
      <c r="C1209" s="47" t="s">
        <v>402</v>
      </c>
      <c r="D1209" s="47" t="s">
        <v>35</v>
      </c>
      <c r="E1209" s="48">
        <v>5942601000000</v>
      </c>
      <c r="F1209" s="48">
        <v>0.79</v>
      </c>
      <c r="G1209" s="48">
        <v>940200000</v>
      </c>
      <c r="H1209" s="48">
        <f t="shared" si="46"/>
        <v>7522279746835.4424</v>
      </c>
      <c r="I1209" s="48">
        <f t="shared" si="47"/>
        <v>8000.7229811055549</v>
      </c>
    </row>
    <row r="1210" spans="1:9" x14ac:dyDescent="0.3">
      <c r="A1210" s="47" t="s">
        <v>317</v>
      </c>
      <c r="B1210" s="47">
        <v>2011</v>
      </c>
      <c r="C1210" s="47" t="s">
        <v>402</v>
      </c>
      <c r="D1210" s="47" t="s">
        <v>35</v>
      </c>
      <c r="E1210" s="48">
        <v>5869720000000</v>
      </c>
      <c r="F1210" s="48">
        <v>0.75</v>
      </c>
      <c r="G1210" s="48">
        <v>896500000</v>
      </c>
      <c r="H1210" s="48">
        <f t="shared" si="46"/>
        <v>7826293333333.333</v>
      </c>
      <c r="I1210" s="48">
        <f t="shared" si="47"/>
        <v>8729.8308235731547</v>
      </c>
    </row>
    <row r="1211" spans="1:9" x14ac:dyDescent="0.3">
      <c r="A1211" s="47" t="s">
        <v>317</v>
      </c>
      <c r="B1211" s="47">
        <v>2012</v>
      </c>
      <c r="C1211" s="47" t="s">
        <v>402</v>
      </c>
      <c r="D1211" s="47" t="s">
        <v>35</v>
      </c>
      <c r="E1211" s="48">
        <v>5842707000000</v>
      </c>
      <c r="F1211" s="48">
        <v>0.81</v>
      </c>
      <c r="G1211" s="48">
        <v>847200000</v>
      </c>
      <c r="H1211" s="48">
        <f t="shared" si="46"/>
        <v>7213218518518.5176</v>
      </c>
      <c r="I1211" s="48">
        <f t="shared" si="47"/>
        <v>8514.1861644458422</v>
      </c>
    </row>
    <row r="1212" spans="1:9" x14ac:dyDescent="0.3">
      <c r="A1212" s="47" t="s">
        <v>317</v>
      </c>
      <c r="B1212" s="47">
        <v>2013</v>
      </c>
      <c r="C1212" s="47" t="s">
        <v>402</v>
      </c>
      <c r="D1212" s="47" t="s">
        <v>35</v>
      </c>
      <c r="E1212" s="48">
        <v>5219003000000</v>
      </c>
      <c r="F1212" s="48">
        <v>0.78</v>
      </c>
      <c r="G1212" s="48">
        <v>816100000</v>
      </c>
      <c r="H1212" s="48">
        <f t="shared" si="46"/>
        <v>6691029487179.4873</v>
      </c>
      <c r="I1212" s="48">
        <f t="shared" si="47"/>
        <v>8198.786284988957</v>
      </c>
    </row>
    <row r="1213" spans="1:9" x14ac:dyDescent="0.3">
      <c r="A1213" s="47" t="s">
        <v>317</v>
      </c>
      <c r="B1213" s="47">
        <v>2014</v>
      </c>
      <c r="C1213" s="47" t="s">
        <v>402</v>
      </c>
      <c r="D1213" s="47" t="s">
        <v>35</v>
      </c>
      <c r="E1213" s="48">
        <v>3179420000000</v>
      </c>
      <c r="F1213" s="48">
        <v>0.78</v>
      </c>
      <c r="G1213" s="48">
        <v>757490000</v>
      </c>
      <c r="H1213" s="48">
        <f t="shared" si="46"/>
        <v>4076179487179.4868</v>
      </c>
      <c r="I1213" s="48">
        <f t="shared" si="47"/>
        <v>5381.166071076168</v>
      </c>
    </row>
    <row r="1214" spans="1:9" x14ac:dyDescent="0.3">
      <c r="A1214" s="47" t="s">
        <v>317</v>
      </c>
      <c r="B1214" s="47">
        <v>2015</v>
      </c>
      <c r="C1214" s="47" t="s">
        <v>402</v>
      </c>
      <c r="D1214" s="47" t="s">
        <v>35</v>
      </c>
      <c r="E1214" s="48">
        <v>3550870000000</v>
      </c>
      <c r="F1214" s="48">
        <v>0.94</v>
      </c>
      <c r="G1214" s="48">
        <v>609050000</v>
      </c>
      <c r="H1214" s="48">
        <f t="shared" si="46"/>
        <v>3777521276595.7451</v>
      </c>
      <c r="I1214" s="48">
        <f t="shared" si="47"/>
        <v>6202.3171769078817</v>
      </c>
    </row>
    <row r="1215" spans="1:9" x14ac:dyDescent="0.3">
      <c r="A1215" s="47" t="s">
        <v>317</v>
      </c>
      <c r="B1215" s="47">
        <v>2010</v>
      </c>
      <c r="C1215" s="47" t="s">
        <v>403</v>
      </c>
      <c r="D1215" s="47" t="s">
        <v>35</v>
      </c>
      <c r="E1215" s="48">
        <v>125597000000</v>
      </c>
      <c r="F1215" s="48">
        <v>0.79</v>
      </c>
      <c r="G1215" s="48">
        <v>2196300000</v>
      </c>
      <c r="H1215" s="48">
        <f t="shared" si="46"/>
        <v>158983544303.79745</v>
      </c>
      <c r="I1215" s="48">
        <f t="shared" si="47"/>
        <v>72.386989165322333</v>
      </c>
    </row>
    <row r="1216" spans="1:9" x14ac:dyDescent="0.3">
      <c r="A1216" s="47" t="s">
        <v>317</v>
      </c>
      <c r="B1216" s="47">
        <v>2011</v>
      </c>
      <c r="C1216" s="47" t="s">
        <v>403</v>
      </c>
      <c r="D1216" s="47" t="s">
        <v>35</v>
      </c>
      <c r="E1216" s="48">
        <v>137888000000</v>
      </c>
      <c r="F1216" s="48">
        <v>0.75</v>
      </c>
      <c r="G1216" s="48">
        <v>2399700000</v>
      </c>
      <c r="H1216" s="48">
        <f t="shared" si="46"/>
        <v>183850666666.66666</v>
      </c>
      <c r="I1216" s="48">
        <f t="shared" si="47"/>
        <v>76.614021197094075</v>
      </c>
    </row>
    <row r="1217" spans="1:9" x14ac:dyDescent="0.3">
      <c r="A1217" s="47" t="s">
        <v>317</v>
      </c>
      <c r="B1217" s="47">
        <v>2012</v>
      </c>
      <c r="C1217" s="47" t="s">
        <v>403</v>
      </c>
      <c r="D1217" s="47" t="s">
        <v>35</v>
      </c>
      <c r="E1217" s="48">
        <v>145888000000</v>
      </c>
      <c r="F1217" s="48">
        <v>0.81</v>
      </c>
      <c r="G1217" s="48">
        <v>2579100000</v>
      </c>
      <c r="H1217" s="48">
        <f t="shared" si="46"/>
        <v>180108641975.30862</v>
      </c>
      <c r="I1217" s="48">
        <f t="shared" si="47"/>
        <v>69.833911820134404</v>
      </c>
    </row>
    <row r="1218" spans="1:9" x14ac:dyDescent="0.3">
      <c r="A1218" s="47" t="s">
        <v>317</v>
      </c>
      <c r="B1218" s="47">
        <v>2013</v>
      </c>
      <c r="C1218" s="47" t="s">
        <v>403</v>
      </c>
      <c r="D1218" s="47" t="s">
        <v>35</v>
      </c>
      <c r="E1218" s="48">
        <v>163100000000</v>
      </c>
      <c r="F1218" s="48">
        <v>0.78</v>
      </c>
      <c r="G1218" s="48">
        <v>2885300000</v>
      </c>
      <c r="H1218" s="48">
        <f t="shared" si="46"/>
        <v>209102564102.56409</v>
      </c>
      <c r="I1218" s="48">
        <f t="shared" si="47"/>
        <v>72.471688941380123</v>
      </c>
    </row>
    <row r="1219" spans="1:9" x14ac:dyDescent="0.3">
      <c r="A1219" s="47" t="s">
        <v>317</v>
      </c>
      <c r="B1219" s="47">
        <v>2014</v>
      </c>
      <c r="C1219" s="47" t="s">
        <v>403</v>
      </c>
      <c r="D1219" s="47" t="s">
        <v>35</v>
      </c>
      <c r="E1219" s="48">
        <v>159170000000</v>
      </c>
      <c r="F1219" s="48">
        <v>0.78</v>
      </c>
      <c r="G1219" s="48">
        <v>2566100000</v>
      </c>
      <c r="H1219" s="48">
        <f t="shared" si="46"/>
        <v>204064102564.10257</v>
      </c>
      <c r="I1219" s="48">
        <f t="shared" si="47"/>
        <v>79.523051542848123</v>
      </c>
    </row>
    <row r="1220" spans="1:9" x14ac:dyDescent="0.3">
      <c r="A1220" s="47" t="s">
        <v>317</v>
      </c>
      <c r="B1220" s="47">
        <v>2015</v>
      </c>
      <c r="C1220" s="47" t="s">
        <v>403</v>
      </c>
      <c r="D1220" s="47" t="s">
        <v>35</v>
      </c>
      <c r="E1220" s="48">
        <v>159020000000</v>
      </c>
      <c r="F1220" s="48">
        <v>0.94</v>
      </c>
      <c r="G1220" s="48">
        <v>2695270000</v>
      </c>
      <c r="H1220" s="48">
        <f t="shared" si="46"/>
        <v>169170212765.95746</v>
      </c>
      <c r="I1220" s="48">
        <f t="shared" si="47"/>
        <v>62.765590373490397</v>
      </c>
    </row>
    <row r="1221" spans="1:9" x14ac:dyDescent="0.3">
      <c r="A1221" s="47" t="s">
        <v>317</v>
      </c>
      <c r="B1221" s="47">
        <v>2010</v>
      </c>
      <c r="C1221" s="47" t="s">
        <v>404</v>
      </c>
      <c r="D1221" s="47" t="s">
        <v>35</v>
      </c>
      <c r="E1221" s="48">
        <v>1150631000000</v>
      </c>
      <c r="F1221" s="48">
        <v>0.79</v>
      </c>
      <c r="G1221" s="48">
        <v>8687300000</v>
      </c>
      <c r="H1221" s="48">
        <f t="shared" si="46"/>
        <v>1456494936708.8606</v>
      </c>
      <c r="I1221" s="48">
        <f t="shared" si="47"/>
        <v>167.65795318555368</v>
      </c>
    </row>
    <row r="1222" spans="1:9" x14ac:dyDescent="0.3">
      <c r="A1222" s="47" t="s">
        <v>317</v>
      </c>
      <c r="B1222" s="47">
        <v>2011</v>
      </c>
      <c r="C1222" s="47" t="s">
        <v>404</v>
      </c>
      <c r="D1222" s="47" t="s">
        <v>35</v>
      </c>
      <c r="E1222" s="48">
        <v>1328707000000</v>
      </c>
      <c r="F1222" s="48">
        <v>0.75</v>
      </c>
      <c r="G1222" s="48">
        <v>8648300000</v>
      </c>
      <c r="H1222" s="48">
        <f t="shared" si="46"/>
        <v>1771609333333.3333</v>
      </c>
      <c r="I1222" s="48">
        <f t="shared" si="47"/>
        <v>204.85058720596339</v>
      </c>
    </row>
    <row r="1223" spans="1:9" x14ac:dyDescent="0.3">
      <c r="A1223" s="47" t="s">
        <v>317</v>
      </c>
      <c r="B1223" s="47">
        <v>2012</v>
      </c>
      <c r="C1223" s="47" t="s">
        <v>404</v>
      </c>
      <c r="D1223" s="47" t="s">
        <v>35</v>
      </c>
      <c r="E1223" s="48">
        <v>1322505000000</v>
      </c>
      <c r="F1223" s="48">
        <v>0.81</v>
      </c>
      <c r="G1223" s="48">
        <v>8809500000</v>
      </c>
      <c r="H1223" s="48">
        <f t="shared" si="46"/>
        <v>1632722222222.2222</v>
      </c>
      <c r="I1223" s="48">
        <f t="shared" si="47"/>
        <v>185.33653694559536</v>
      </c>
    </row>
    <row r="1224" spans="1:9" x14ac:dyDescent="0.3">
      <c r="A1224" s="47" t="s">
        <v>317</v>
      </c>
      <c r="B1224" s="47">
        <v>2013</v>
      </c>
      <c r="C1224" s="47" t="s">
        <v>404</v>
      </c>
      <c r="D1224" s="47" t="s">
        <v>35</v>
      </c>
      <c r="E1224" s="48">
        <v>1334997000000</v>
      </c>
      <c r="F1224" s="48">
        <v>0.78</v>
      </c>
      <c r="G1224" s="48">
        <v>9676400000</v>
      </c>
      <c r="H1224" s="48">
        <f t="shared" si="46"/>
        <v>1711534615384.6152</v>
      </c>
      <c r="I1224" s="48">
        <f t="shared" si="47"/>
        <v>176.87720798898508</v>
      </c>
    </row>
    <row r="1225" spans="1:9" x14ac:dyDescent="0.3">
      <c r="A1225" s="47" t="s">
        <v>317</v>
      </c>
      <c r="B1225" s="47">
        <v>2014</v>
      </c>
      <c r="C1225" s="47" t="s">
        <v>404</v>
      </c>
      <c r="D1225" s="47" t="s">
        <v>35</v>
      </c>
      <c r="E1225" s="48">
        <v>3209060000000</v>
      </c>
      <c r="F1225" s="48">
        <v>0.78</v>
      </c>
      <c r="G1225" s="48">
        <v>8673990000</v>
      </c>
      <c r="H1225" s="48">
        <f t="shared" si="46"/>
        <v>4114179487179.4868</v>
      </c>
      <c r="I1225" s="48">
        <f t="shared" si="47"/>
        <v>474.31222392226493</v>
      </c>
    </row>
    <row r="1226" spans="1:9" x14ac:dyDescent="0.3">
      <c r="A1226" s="47" t="s">
        <v>317</v>
      </c>
      <c r="B1226" s="47">
        <v>2015</v>
      </c>
      <c r="C1226" s="47" t="s">
        <v>404</v>
      </c>
      <c r="D1226" s="47" t="s">
        <v>35</v>
      </c>
      <c r="E1226" s="48">
        <v>3858060000000</v>
      </c>
      <c r="F1226" s="48">
        <v>0.94</v>
      </c>
      <c r="G1226" s="48">
        <v>9939290000</v>
      </c>
      <c r="H1226" s="48">
        <f t="shared" si="46"/>
        <v>4104319148936.1704</v>
      </c>
      <c r="I1226" s="48">
        <f t="shared" si="47"/>
        <v>412.93886675367861</v>
      </c>
    </row>
    <row r="1227" spans="1:9" x14ac:dyDescent="0.3">
      <c r="A1227" s="47" t="s">
        <v>317</v>
      </c>
      <c r="B1227" s="47">
        <v>2010</v>
      </c>
      <c r="C1227" s="47" t="s">
        <v>406</v>
      </c>
      <c r="D1227" s="47" t="s">
        <v>35</v>
      </c>
      <c r="E1227" s="48">
        <v>140000000</v>
      </c>
      <c r="F1227" s="48">
        <v>0.79</v>
      </c>
      <c r="G1227" s="48">
        <v>38900000</v>
      </c>
      <c r="H1227" s="48">
        <f t="shared" si="46"/>
        <v>177215189.87341771</v>
      </c>
      <c r="I1227" s="48">
        <f t="shared" si="47"/>
        <v>4.55566040805701</v>
      </c>
    </row>
    <row r="1228" spans="1:9" x14ac:dyDescent="0.3">
      <c r="A1228" s="47" t="s">
        <v>317</v>
      </c>
      <c r="B1228" s="47">
        <v>2011</v>
      </c>
      <c r="C1228" s="47" t="s">
        <v>406</v>
      </c>
      <c r="D1228" s="47" t="s">
        <v>35</v>
      </c>
      <c r="E1228" s="48">
        <v>233000000</v>
      </c>
      <c r="F1228" s="48">
        <v>0.75</v>
      </c>
      <c r="G1228" s="48">
        <v>35900000</v>
      </c>
      <c r="H1228" s="48">
        <f t="shared" si="46"/>
        <v>310666666.66666669</v>
      </c>
      <c r="I1228" s="48">
        <f t="shared" si="47"/>
        <v>8.6536675951717736</v>
      </c>
    </row>
    <row r="1229" spans="1:9" x14ac:dyDescent="0.3">
      <c r="A1229" s="47" t="s">
        <v>317</v>
      </c>
      <c r="B1229" s="47">
        <v>2012</v>
      </c>
      <c r="C1229" s="47" t="s">
        <v>406</v>
      </c>
      <c r="D1229" s="47" t="s">
        <v>35</v>
      </c>
      <c r="E1229" s="48">
        <v>121000000</v>
      </c>
      <c r="F1229" s="48">
        <v>0.81</v>
      </c>
      <c r="G1229" s="48">
        <v>33600000</v>
      </c>
      <c r="H1229" s="48">
        <f t="shared" si="46"/>
        <v>149382716.04938272</v>
      </c>
      <c r="I1229" s="48">
        <f t="shared" si="47"/>
        <v>4.4459141681363903</v>
      </c>
    </row>
    <row r="1230" spans="1:9" x14ac:dyDescent="0.3">
      <c r="A1230" s="47" t="s">
        <v>317</v>
      </c>
      <c r="B1230" s="47">
        <v>2013</v>
      </c>
      <c r="C1230" s="47" t="s">
        <v>406</v>
      </c>
      <c r="D1230" s="47" t="s">
        <v>35</v>
      </c>
      <c r="E1230" s="48">
        <v>108000000</v>
      </c>
      <c r="F1230" s="48">
        <v>0.78</v>
      </c>
      <c r="G1230" s="48">
        <v>31800000</v>
      </c>
      <c r="H1230" s="48">
        <f t="shared" si="46"/>
        <v>138461538.46153846</v>
      </c>
      <c r="I1230" s="48">
        <f t="shared" si="47"/>
        <v>4.3541364296081282</v>
      </c>
    </row>
    <row r="1231" spans="1:9" x14ac:dyDescent="0.3">
      <c r="A1231" s="47" t="s">
        <v>317</v>
      </c>
      <c r="B1231" s="47">
        <v>2014</v>
      </c>
      <c r="C1231" s="47" t="s">
        <v>406</v>
      </c>
      <c r="D1231" s="47" t="s">
        <v>35</v>
      </c>
      <c r="E1231" s="48">
        <v>440000000</v>
      </c>
      <c r="F1231" s="48">
        <v>0.78</v>
      </c>
      <c r="G1231" s="48">
        <v>34170000</v>
      </c>
      <c r="H1231" s="48">
        <f t="shared" si="46"/>
        <v>564102564.1025641</v>
      </c>
      <c r="I1231" s="48">
        <f t="shared" si="47"/>
        <v>16.508708343651275</v>
      </c>
    </row>
    <row r="1232" spans="1:9" x14ac:dyDescent="0.3">
      <c r="A1232" s="47" t="s">
        <v>317</v>
      </c>
      <c r="B1232" s="47">
        <v>2015</v>
      </c>
      <c r="C1232" s="47" t="s">
        <v>406</v>
      </c>
      <c r="D1232" s="47" t="s">
        <v>35</v>
      </c>
      <c r="E1232" s="48">
        <v>490000000</v>
      </c>
      <c r="F1232" s="48">
        <v>0.94</v>
      </c>
      <c r="G1232" s="48">
        <v>31640000</v>
      </c>
      <c r="H1232" s="48">
        <f t="shared" si="46"/>
        <v>521276595.74468088</v>
      </c>
      <c r="I1232" s="48">
        <f t="shared" si="47"/>
        <v>16.475240067783847</v>
      </c>
    </row>
    <row r="1233" spans="1:9" x14ac:dyDescent="0.3">
      <c r="A1233" s="47" t="s">
        <v>426</v>
      </c>
      <c r="B1233" s="47">
        <v>2010</v>
      </c>
      <c r="C1233" s="47" t="s">
        <v>396</v>
      </c>
      <c r="D1233" s="47" t="s">
        <v>36</v>
      </c>
      <c r="E1233" s="48">
        <v>48903780000</v>
      </c>
      <c r="F1233" s="48">
        <v>0.79</v>
      </c>
      <c r="G1233" s="48">
        <v>197500000</v>
      </c>
      <c r="H1233" s="48">
        <f t="shared" si="46"/>
        <v>61903518987.341766</v>
      </c>
      <c r="I1233" s="48">
        <f t="shared" si="47"/>
        <v>313.43553917641401</v>
      </c>
    </row>
    <row r="1234" spans="1:9" x14ac:dyDescent="0.3">
      <c r="A1234" s="47" t="s">
        <v>426</v>
      </c>
      <c r="B1234" s="47">
        <v>2011</v>
      </c>
      <c r="C1234" s="47" t="s">
        <v>396</v>
      </c>
      <c r="D1234" s="47" t="s">
        <v>36</v>
      </c>
      <c r="E1234" s="48">
        <v>48073000000</v>
      </c>
      <c r="F1234" s="48">
        <v>0.75</v>
      </c>
      <c r="G1234" s="48">
        <v>194370000</v>
      </c>
      <c r="H1234" s="48">
        <f t="shared" si="46"/>
        <v>64097333333.333336</v>
      </c>
      <c r="I1234" s="48">
        <f t="shared" si="47"/>
        <v>329.76968325015866</v>
      </c>
    </row>
    <row r="1235" spans="1:9" x14ac:dyDescent="0.3">
      <c r="A1235" s="47" t="s">
        <v>426</v>
      </c>
      <c r="B1235" s="47">
        <v>2012</v>
      </c>
      <c r="C1235" s="47" t="s">
        <v>396</v>
      </c>
      <c r="D1235" s="47" t="s">
        <v>36</v>
      </c>
      <c r="E1235" s="48">
        <v>42900330000</v>
      </c>
      <c r="F1235" s="48">
        <v>0.81</v>
      </c>
      <c r="G1235" s="48">
        <v>190220000</v>
      </c>
      <c r="H1235" s="48">
        <f t="shared" si="46"/>
        <v>52963370370.370369</v>
      </c>
      <c r="I1235" s="48">
        <f t="shared" si="47"/>
        <v>278.43218573425702</v>
      </c>
    </row>
    <row r="1236" spans="1:9" x14ac:dyDescent="0.3">
      <c r="A1236" s="47" t="s">
        <v>426</v>
      </c>
      <c r="B1236" s="47">
        <v>2013</v>
      </c>
      <c r="C1236" s="47" t="s">
        <v>396</v>
      </c>
      <c r="D1236" s="47" t="s">
        <v>36</v>
      </c>
      <c r="E1236" s="48">
        <v>39598050000</v>
      </c>
      <c r="F1236" s="48">
        <v>0.78</v>
      </c>
      <c r="G1236" s="48">
        <v>181370000</v>
      </c>
      <c r="H1236" s="48">
        <f t="shared" si="46"/>
        <v>50766730769.230766</v>
      </c>
      <c r="I1236" s="48">
        <f t="shared" si="47"/>
        <v>279.90698996102316</v>
      </c>
    </row>
    <row r="1237" spans="1:9" x14ac:dyDescent="0.3">
      <c r="A1237" s="47" t="s">
        <v>426</v>
      </c>
      <c r="B1237" s="47">
        <v>2014</v>
      </c>
      <c r="C1237" s="47" t="s">
        <v>396</v>
      </c>
      <c r="D1237" s="47" t="s">
        <v>36</v>
      </c>
      <c r="E1237" s="48">
        <v>42156530000</v>
      </c>
      <c r="F1237" s="48">
        <v>0.78</v>
      </c>
      <c r="G1237" s="48">
        <v>197830000</v>
      </c>
      <c r="H1237" s="48">
        <f t="shared" si="46"/>
        <v>54046833333.333328</v>
      </c>
      <c r="I1237" s="48">
        <f t="shared" si="47"/>
        <v>273.19836896999107</v>
      </c>
    </row>
    <row r="1238" spans="1:9" x14ac:dyDescent="0.3">
      <c r="A1238" s="47" t="s">
        <v>426</v>
      </c>
      <c r="B1238" s="47">
        <v>2015</v>
      </c>
      <c r="C1238" s="47" t="s">
        <v>396</v>
      </c>
      <c r="D1238" s="47" t="s">
        <v>36</v>
      </c>
      <c r="E1238" s="48">
        <v>41770000000</v>
      </c>
      <c r="F1238" s="48">
        <v>0.94</v>
      </c>
      <c r="G1238" s="48">
        <v>219320000</v>
      </c>
      <c r="H1238" s="48">
        <f t="shared" si="46"/>
        <v>44436170212.765961</v>
      </c>
      <c r="I1238" s="48">
        <f t="shared" si="47"/>
        <v>202.60883737354533</v>
      </c>
    </row>
    <row r="1239" spans="1:9" x14ac:dyDescent="0.3">
      <c r="A1239" s="47" t="s">
        <v>426</v>
      </c>
      <c r="B1239" s="47">
        <v>2010</v>
      </c>
      <c r="C1239" s="47" t="s">
        <v>397</v>
      </c>
      <c r="D1239" s="47" t="s">
        <v>36</v>
      </c>
      <c r="E1239" s="48">
        <v>391247220000</v>
      </c>
      <c r="F1239" s="48">
        <v>0.79</v>
      </c>
      <c r="G1239" s="48">
        <v>22600000</v>
      </c>
      <c r="H1239" s="48">
        <f t="shared" si="46"/>
        <v>495249645569.62024</v>
      </c>
      <c r="I1239" s="48">
        <f t="shared" si="47"/>
        <v>21913.701131399124</v>
      </c>
    </row>
    <row r="1240" spans="1:9" x14ac:dyDescent="0.3">
      <c r="A1240" s="47" t="s">
        <v>426</v>
      </c>
      <c r="B1240" s="47">
        <v>2011</v>
      </c>
      <c r="C1240" s="47" t="s">
        <v>397</v>
      </c>
      <c r="D1240" s="47" t="s">
        <v>36</v>
      </c>
      <c r="E1240" s="48">
        <v>324998340000</v>
      </c>
      <c r="F1240" s="48">
        <v>0.75</v>
      </c>
      <c r="G1240" s="48">
        <v>19430000</v>
      </c>
      <c r="H1240" s="48">
        <f t="shared" si="46"/>
        <v>433331120000</v>
      </c>
      <c r="I1240" s="48">
        <f t="shared" si="47"/>
        <v>22302.16778178075</v>
      </c>
    </row>
    <row r="1241" spans="1:9" x14ac:dyDescent="0.3">
      <c r="A1241" s="47" t="s">
        <v>426</v>
      </c>
      <c r="B1241" s="47">
        <v>2012</v>
      </c>
      <c r="C1241" s="47" t="s">
        <v>397</v>
      </c>
      <c r="D1241" s="47" t="s">
        <v>36</v>
      </c>
      <c r="E1241" s="48">
        <v>229559220000</v>
      </c>
      <c r="F1241" s="48">
        <v>0.81</v>
      </c>
      <c r="G1241" s="48">
        <v>15470000</v>
      </c>
      <c r="H1241" s="48">
        <f t="shared" si="46"/>
        <v>283406444444.4444</v>
      </c>
      <c r="I1241" s="48">
        <f t="shared" si="47"/>
        <v>18319.744307979599</v>
      </c>
    </row>
    <row r="1242" spans="1:9" x14ac:dyDescent="0.3">
      <c r="A1242" s="47" t="s">
        <v>426</v>
      </c>
      <c r="B1242" s="47">
        <v>2013</v>
      </c>
      <c r="C1242" s="47" t="s">
        <v>397</v>
      </c>
      <c r="D1242" s="47" t="s">
        <v>36</v>
      </c>
      <c r="E1242" s="48">
        <v>186435380000</v>
      </c>
      <c r="F1242" s="48">
        <v>0.78</v>
      </c>
      <c r="G1242" s="48">
        <v>11100000</v>
      </c>
      <c r="H1242" s="48">
        <f t="shared" si="46"/>
        <v>239019717948.71793</v>
      </c>
      <c r="I1242" s="48">
        <f t="shared" si="47"/>
        <v>21533.307923307922</v>
      </c>
    </row>
    <row r="1243" spans="1:9" x14ac:dyDescent="0.3">
      <c r="A1243" s="47" t="s">
        <v>426</v>
      </c>
      <c r="B1243" s="47">
        <v>2014</v>
      </c>
      <c r="C1243" s="47" t="s">
        <v>397</v>
      </c>
      <c r="D1243" s="47" t="s">
        <v>36</v>
      </c>
      <c r="E1243" s="48">
        <v>149014110000</v>
      </c>
      <c r="F1243" s="48">
        <v>0.78</v>
      </c>
      <c r="G1243" s="48">
        <v>9150000</v>
      </c>
      <c r="H1243" s="48">
        <f t="shared" si="46"/>
        <v>191043730769.23077</v>
      </c>
      <c r="I1243" s="48">
        <f t="shared" si="47"/>
        <v>20879.096258932324</v>
      </c>
    </row>
    <row r="1244" spans="1:9" x14ac:dyDescent="0.3">
      <c r="A1244" s="47" t="s">
        <v>426</v>
      </c>
      <c r="B1244" s="47">
        <v>2015</v>
      </c>
      <c r="C1244" s="47" t="s">
        <v>397</v>
      </c>
      <c r="D1244" s="47" t="s">
        <v>36</v>
      </c>
      <c r="E1244" s="48">
        <v>126140000000</v>
      </c>
      <c r="F1244" s="48">
        <v>0.94</v>
      </c>
      <c r="G1244" s="48">
        <v>7620000</v>
      </c>
      <c r="H1244" s="48">
        <f t="shared" si="46"/>
        <v>134191489361.70213</v>
      </c>
      <c r="I1244" s="48">
        <f t="shared" si="47"/>
        <v>17610.431674764059</v>
      </c>
    </row>
    <row r="1245" spans="1:9" x14ac:dyDescent="0.3">
      <c r="A1245" s="47" t="s">
        <v>426</v>
      </c>
      <c r="B1245" s="47">
        <v>2010</v>
      </c>
      <c r="C1245" s="47" t="s">
        <v>398</v>
      </c>
      <c r="D1245" s="47" t="s">
        <v>36</v>
      </c>
      <c r="E1245" s="48">
        <v>5879750000</v>
      </c>
      <c r="F1245" s="48">
        <v>0.79</v>
      </c>
      <c r="G1245" s="48">
        <v>66350000</v>
      </c>
      <c r="H1245" s="48">
        <f t="shared" si="46"/>
        <v>7442721518.9873419</v>
      </c>
      <c r="I1245" s="48">
        <f t="shared" si="47"/>
        <v>112.17364761096219</v>
      </c>
    </row>
    <row r="1246" spans="1:9" x14ac:dyDescent="0.3">
      <c r="A1246" s="47" t="s">
        <v>426</v>
      </c>
      <c r="B1246" s="47">
        <v>2011</v>
      </c>
      <c r="C1246" s="47" t="s">
        <v>398</v>
      </c>
      <c r="D1246" s="47" t="s">
        <v>36</v>
      </c>
      <c r="E1246" s="48">
        <v>5172390000</v>
      </c>
      <c r="F1246" s="48">
        <v>0.75</v>
      </c>
      <c r="G1246" s="48">
        <v>60520000</v>
      </c>
      <c r="H1246" s="48">
        <f t="shared" si="46"/>
        <v>6896520000</v>
      </c>
      <c r="I1246" s="48">
        <f t="shared" si="47"/>
        <v>113.95439524124257</v>
      </c>
    </row>
    <row r="1247" spans="1:9" x14ac:dyDescent="0.3">
      <c r="A1247" s="47" t="s">
        <v>426</v>
      </c>
      <c r="B1247" s="47">
        <v>2012</v>
      </c>
      <c r="C1247" s="47" t="s">
        <v>398</v>
      </c>
      <c r="D1247" s="47" t="s">
        <v>36</v>
      </c>
      <c r="E1247" s="48">
        <v>4576750000</v>
      </c>
      <c r="F1247" s="48">
        <v>0.81</v>
      </c>
      <c r="G1247" s="48">
        <v>54840000</v>
      </c>
      <c r="H1247" s="48">
        <f t="shared" si="46"/>
        <v>5650308641.9753084</v>
      </c>
      <c r="I1247" s="48">
        <f t="shared" si="47"/>
        <v>103.03261564506397</v>
      </c>
    </row>
    <row r="1248" spans="1:9" x14ac:dyDescent="0.3">
      <c r="A1248" s="47" t="s">
        <v>426</v>
      </c>
      <c r="B1248" s="47">
        <v>2013</v>
      </c>
      <c r="C1248" s="47" t="s">
        <v>398</v>
      </c>
      <c r="D1248" s="47" t="s">
        <v>36</v>
      </c>
      <c r="E1248" s="48">
        <v>4181660000</v>
      </c>
      <c r="F1248" s="48">
        <v>0.78</v>
      </c>
      <c r="G1248" s="48">
        <v>52800000</v>
      </c>
      <c r="H1248" s="48">
        <f t="shared" si="46"/>
        <v>5361102564.1025639</v>
      </c>
      <c r="I1248" s="48">
        <f t="shared" si="47"/>
        <v>101.5360334110334</v>
      </c>
    </row>
    <row r="1249" spans="1:9" x14ac:dyDescent="0.3">
      <c r="A1249" s="47" t="s">
        <v>426</v>
      </c>
      <c r="B1249" s="47">
        <v>2014</v>
      </c>
      <c r="C1249" s="47" t="s">
        <v>398</v>
      </c>
      <c r="D1249" s="47" t="s">
        <v>36</v>
      </c>
      <c r="E1249" s="48">
        <v>4230000000</v>
      </c>
      <c r="F1249" s="48">
        <v>0.78</v>
      </c>
      <c r="G1249" s="48">
        <v>52750000</v>
      </c>
      <c r="H1249" s="48">
        <f t="shared" si="46"/>
        <v>5423076923.0769224</v>
      </c>
      <c r="I1249" s="48">
        <f t="shared" si="47"/>
        <v>102.80714546117389</v>
      </c>
    </row>
    <row r="1250" spans="1:9" x14ac:dyDescent="0.3">
      <c r="A1250" s="47" t="s">
        <v>426</v>
      </c>
      <c r="B1250" s="47">
        <v>2015</v>
      </c>
      <c r="C1250" s="47" t="s">
        <v>398</v>
      </c>
      <c r="D1250" s="47" t="s">
        <v>36</v>
      </c>
      <c r="E1250" s="48">
        <v>4390000000</v>
      </c>
      <c r="F1250" s="48">
        <v>0.94</v>
      </c>
      <c r="G1250" s="48">
        <v>60720000</v>
      </c>
      <c r="H1250" s="48">
        <f t="shared" si="46"/>
        <v>4670212765.9574471</v>
      </c>
      <c r="I1250" s="48">
        <f t="shared" si="47"/>
        <v>76.913912482830156</v>
      </c>
    </row>
    <row r="1251" spans="1:9" x14ac:dyDescent="0.3">
      <c r="A1251" s="47" t="s">
        <v>426</v>
      </c>
      <c r="B1251" s="47">
        <v>2011</v>
      </c>
      <c r="C1251" s="47" t="s">
        <v>399</v>
      </c>
      <c r="D1251" s="47" t="s">
        <v>36</v>
      </c>
      <c r="E1251" s="48">
        <v>905320810000</v>
      </c>
      <c r="F1251" s="48">
        <v>0.75</v>
      </c>
      <c r="G1251" s="48">
        <v>103990000</v>
      </c>
      <c r="H1251" s="48">
        <f t="shared" si="46"/>
        <v>1207094413333.3333</v>
      </c>
      <c r="I1251" s="48">
        <f t="shared" si="47"/>
        <v>11607.79318524217</v>
      </c>
    </row>
    <row r="1252" spans="1:9" x14ac:dyDescent="0.3">
      <c r="A1252" s="47" t="s">
        <v>426</v>
      </c>
      <c r="B1252" s="47">
        <v>2012</v>
      </c>
      <c r="C1252" s="47" t="s">
        <v>399</v>
      </c>
      <c r="D1252" s="47" t="s">
        <v>36</v>
      </c>
      <c r="E1252" s="48">
        <v>696604560000</v>
      </c>
      <c r="F1252" s="48">
        <v>0.81</v>
      </c>
      <c r="G1252" s="48">
        <v>137460000</v>
      </c>
      <c r="H1252" s="48">
        <f t="shared" si="46"/>
        <v>860005629629.62952</v>
      </c>
      <c r="I1252" s="48">
        <f t="shared" si="47"/>
        <v>6256.4064428170341</v>
      </c>
    </row>
    <row r="1253" spans="1:9" x14ac:dyDescent="0.3">
      <c r="A1253" s="47" t="s">
        <v>426</v>
      </c>
      <c r="B1253" s="47">
        <v>2013</v>
      </c>
      <c r="C1253" s="47" t="s">
        <v>399</v>
      </c>
      <c r="D1253" s="47" t="s">
        <v>36</v>
      </c>
      <c r="E1253" s="48">
        <v>666965800000</v>
      </c>
      <c r="F1253" s="48">
        <v>0.78</v>
      </c>
      <c r="G1253" s="48">
        <v>145410000</v>
      </c>
      <c r="H1253" s="48">
        <f t="shared" si="46"/>
        <v>855084358974.35889</v>
      </c>
      <c r="I1253" s="48">
        <f t="shared" si="47"/>
        <v>5880.5058728722843</v>
      </c>
    </row>
    <row r="1254" spans="1:9" x14ac:dyDescent="0.3">
      <c r="A1254" s="47" t="s">
        <v>426</v>
      </c>
      <c r="B1254" s="47">
        <v>2014</v>
      </c>
      <c r="C1254" s="47" t="s">
        <v>399</v>
      </c>
      <c r="D1254" s="47" t="s">
        <v>36</v>
      </c>
      <c r="E1254" s="48">
        <v>594110000000</v>
      </c>
      <c r="F1254" s="48">
        <v>0.78</v>
      </c>
      <c r="G1254" s="48">
        <v>197790000</v>
      </c>
      <c r="H1254" s="48">
        <f t="shared" si="46"/>
        <v>761679487179.48718</v>
      </c>
      <c r="I1254" s="48">
        <f t="shared" si="47"/>
        <v>3850.9504382399878</v>
      </c>
    </row>
    <row r="1255" spans="1:9" x14ac:dyDescent="0.3">
      <c r="A1255" s="47" t="s">
        <v>426</v>
      </c>
      <c r="B1255" s="47">
        <v>2015</v>
      </c>
      <c r="C1255" s="47" t="s">
        <v>399</v>
      </c>
      <c r="D1255" s="47" t="s">
        <v>36</v>
      </c>
      <c r="E1255" s="48">
        <v>464160000000</v>
      </c>
      <c r="F1255" s="48">
        <v>0.94</v>
      </c>
      <c r="G1255" s="48">
        <v>244850000</v>
      </c>
      <c r="H1255" s="48">
        <f t="shared" si="46"/>
        <v>493787234042.55322</v>
      </c>
      <c r="I1255" s="48">
        <f t="shared" si="47"/>
        <v>2016.6928080153286</v>
      </c>
    </row>
    <row r="1256" spans="1:9" x14ac:dyDescent="0.3">
      <c r="A1256" s="47" t="s">
        <v>426</v>
      </c>
      <c r="B1256" s="47">
        <v>2011</v>
      </c>
      <c r="C1256" s="47" t="s">
        <v>402</v>
      </c>
      <c r="D1256" s="47" t="s">
        <v>36</v>
      </c>
      <c r="E1256" s="48">
        <v>647774530000</v>
      </c>
      <c r="F1256" s="48">
        <v>0.75</v>
      </c>
      <c r="G1256" s="48">
        <v>19390000</v>
      </c>
      <c r="H1256" s="48">
        <f t="shared" si="46"/>
        <v>863699373333.33337</v>
      </c>
      <c r="I1256" s="48">
        <f t="shared" si="47"/>
        <v>44543.546845452984</v>
      </c>
    </row>
    <row r="1257" spans="1:9" x14ac:dyDescent="0.3">
      <c r="A1257" s="47" t="s">
        <v>426</v>
      </c>
      <c r="B1257" s="47">
        <v>2012</v>
      </c>
      <c r="C1257" s="47" t="s">
        <v>402</v>
      </c>
      <c r="D1257" s="47" t="s">
        <v>36</v>
      </c>
      <c r="E1257" s="48">
        <v>470023630000</v>
      </c>
      <c r="F1257" s="48">
        <v>0.81</v>
      </c>
      <c r="G1257" s="48">
        <v>21280000</v>
      </c>
      <c r="H1257" s="48">
        <f t="shared" si="46"/>
        <v>580276086419.75305</v>
      </c>
      <c r="I1257" s="48">
        <f t="shared" si="47"/>
        <v>27268.613083635013</v>
      </c>
    </row>
    <row r="1258" spans="1:9" x14ac:dyDescent="0.3">
      <c r="A1258" s="47" t="s">
        <v>426</v>
      </c>
      <c r="B1258" s="47">
        <v>2013</v>
      </c>
      <c r="C1258" s="47" t="s">
        <v>402</v>
      </c>
      <c r="D1258" s="47" t="s">
        <v>36</v>
      </c>
      <c r="E1258" s="48">
        <v>450136480000</v>
      </c>
      <c r="F1258" s="48">
        <v>0.78</v>
      </c>
      <c r="G1258" s="48">
        <v>23300000</v>
      </c>
      <c r="H1258" s="48">
        <f t="shared" si="46"/>
        <v>577098051282.05127</v>
      </c>
      <c r="I1258" s="48">
        <f t="shared" si="47"/>
        <v>24768.156707384176</v>
      </c>
    </row>
    <row r="1259" spans="1:9" x14ac:dyDescent="0.3">
      <c r="A1259" s="47" t="s">
        <v>426</v>
      </c>
      <c r="B1259" s="47">
        <v>2014</v>
      </c>
      <c r="C1259" s="47" t="s">
        <v>402</v>
      </c>
      <c r="D1259" s="47" t="s">
        <v>36</v>
      </c>
      <c r="E1259" s="48">
        <v>313810000000</v>
      </c>
      <c r="F1259" s="48">
        <v>0.78</v>
      </c>
      <c r="G1259" s="48">
        <v>64590000</v>
      </c>
      <c r="H1259" s="48">
        <f t="shared" si="46"/>
        <v>402320512820.51282</v>
      </c>
      <c r="I1259" s="48">
        <f t="shared" si="47"/>
        <v>6228.8359315762937</v>
      </c>
    </row>
    <row r="1260" spans="1:9" x14ac:dyDescent="0.3">
      <c r="A1260" s="47" t="s">
        <v>426</v>
      </c>
      <c r="B1260" s="47">
        <v>2015</v>
      </c>
      <c r="C1260" s="47" t="s">
        <v>402</v>
      </c>
      <c r="D1260" s="47" t="s">
        <v>36</v>
      </c>
      <c r="E1260" s="48">
        <v>168160000000</v>
      </c>
      <c r="F1260" s="48">
        <v>0.94</v>
      </c>
      <c r="G1260" s="48">
        <v>44130000</v>
      </c>
      <c r="H1260" s="48">
        <f t="shared" si="46"/>
        <v>178893617021.27661</v>
      </c>
      <c r="I1260" s="48">
        <f t="shared" si="47"/>
        <v>4053.7869254764696</v>
      </c>
    </row>
    <row r="1261" spans="1:9" x14ac:dyDescent="0.3">
      <c r="A1261" s="47" t="s">
        <v>426</v>
      </c>
      <c r="B1261" s="47">
        <v>2010</v>
      </c>
      <c r="C1261" s="47" t="s">
        <v>403</v>
      </c>
      <c r="D1261" s="47" t="s">
        <v>36</v>
      </c>
      <c r="E1261" s="48">
        <v>1050670000</v>
      </c>
      <c r="F1261" s="48">
        <v>0.79</v>
      </c>
      <c r="G1261" s="48">
        <v>10850000</v>
      </c>
      <c r="H1261" s="48">
        <f t="shared" si="46"/>
        <v>1329962025.3164556</v>
      </c>
      <c r="I1261" s="48">
        <f t="shared" si="47"/>
        <v>122.57714519045673</v>
      </c>
    </row>
    <row r="1262" spans="1:9" x14ac:dyDescent="0.3">
      <c r="A1262" s="47" t="s">
        <v>426</v>
      </c>
      <c r="B1262" s="47">
        <v>2011</v>
      </c>
      <c r="C1262" s="47" t="s">
        <v>403</v>
      </c>
      <c r="D1262" s="47" t="s">
        <v>36</v>
      </c>
      <c r="E1262" s="48">
        <v>901500000</v>
      </c>
      <c r="F1262" s="48">
        <v>0.75</v>
      </c>
      <c r="G1262" s="48">
        <v>12830000</v>
      </c>
      <c r="H1262" s="48">
        <f t="shared" si="46"/>
        <v>1202000000</v>
      </c>
      <c r="I1262" s="48">
        <f t="shared" si="47"/>
        <v>93.686671862821512</v>
      </c>
    </row>
    <row r="1263" spans="1:9" x14ac:dyDescent="0.3">
      <c r="A1263" s="47" t="s">
        <v>426</v>
      </c>
      <c r="B1263" s="47">
        <v>2012</v>
      </c>
      <c r="C1263" s="47" t="s">
        <v>403</v>
      </c>
      <c r="D1263" s="47" t="s">
        <v>36</v>
      </c>
      <c r="E1263" s="48">
        <v>1107820000</v>
      </c>
      <c r="F1263" s="48">
        <v>0.81</v>
      </c>
      <c r="G1263" s="48">
        <v>17670000</v>
      </c>
      <c r="H1263" s="48">
        <f t="shared" si="46"/>
        <v>1367679012.3456788</v>
      </c>
      <c r="I1263" s="48">
        <f t="shared" si="47"/>
        <v>77.401189153688676</v>
      </c>
    </row>
    <row r="1264" spans="1:9" x14ac:dyDescent="0.3">
      <c r="A1264" s="47" t="s">
        <v>426</v>
      </c>
      <c r="B1264" s="47">
        <v>2013</v>
      </c>
      <c r="C1264" s="47" t="s">
        <v>403</v>
      </c>
      <c r="D1264" s="47" t="s">
        <v>36</v>
      </c>
      <c r="E1264" s="48">
        <v>1352020000</v>
      </c>
      <c r="F1264" s="48">
        <v>0.78</v>
      </c>
      <c r="G1264" s="48">
        <v>23470000</v>
      </c>
      <c r="H1264" s="48">
        <f t="shared" si="46"/>
        <v>1733358974.3589742</v>
      </c>
      <c r="I1264" s="48">
        <f t="shared" si="47"/>
        <v>73.854238362120753</v>
      </c>
    </row>
    <row r="1265" spans="1:9" x14ac:dyDescent="0.3">
      <c r="A1265" s="47" t="s">
        <v>426</v>
      </c>
      <c r="B1265" s="47">
        <v>2014</v>
      </c>
      <c r="C1265" s="47" t="s">
        <v>403</v>
      </c>
      <c r="D1265" s="47" t="s">
        <v>36</v>
      </c>
      <c r="E1265" s="48">
        <v>1830000000</v>
      </c>
      <c r="F1265" s="48">
        <v>0.78</v>
      </c>
      <c r="G1265" s="48">
        <v>34040000</v>
      </c>
      <c r="H1265" s="48">
        <f t="shared" si="46"/>
        <v>2346153846.1538463</v>
      </c>
      <c r="I1265" s="48">
        <f t="shared" si="47"/>
        <v>68.92343848865589</v>
      </c>
    </row>
    <row r="1266" spans="1:9" x14ac:dyDescent="0.3">
      <c r="A1266" s="47" t="s">
        <v>426</v>
      </c>
      <c r="B1266" s="47">
        <v>2015</v>
      </c>
      <c r="C1266" s="47" t="s">
        <v>403</v>
      </c>
      <c r="D1266" s="47" t="s">
        <v>36</v>
      </c>
      <c r="E1266" s="48">
        <v>4490000000</v>
      </c>
      <c r="F1266" s="48">
        <v>0.94</v>
      </c>
      <c r="G1266" s="48">
        <v>82490000</v>
      </c>
      <c r="H1266" s="48">
        <f t="shared" si="46"/>
        <v>4776595744.680851</v>
      </c>
      <c r="I1266" s="48">
        <f t="shared" si="47"/>
        <v>57.905149044500554</v>
      </c>
    </row>
    <row r="1267" spans="1:9" x14ac:dyDescent="0.3">
      <c r="A1267" s="47" t="s">
        <v>426</v>
      </c>
      <c r="B1267" s="47">
        <v>2011</v>
      </c>
      <c r="C1267" s="47" t="s">
        <v>404</v>
      </c>
      <c r="D1267" s="47" t="s">
        <v>36</v>
      </c>
      <c r="E1267" s="48">
        <v>6977190000</v>
      </c>
      <c r="F1267" s="48">
        <v>0.75</v>
      </c>
      <c r="G1267" s="48">
        <v>18530000</v>
      </c>
      <c r="H1267" s="48">
        <f t="shared" si="46"/>
        <v>9302920000</v>
      </c>
      <c r="I1267" s="48">
        <f t="shared" si="47"/>
        <v>502.04641122504046</v>
      </c>
    </row>
    <row r="1268" spans="1:9" x14ac:dyDescent="0.3">
      <c r="A1268" s="47" t="s">
        <v>426</v>
      </c>
      <c r="B1268" s="47">
        <v>2012</v>
      </c>
      <c r="C1268" s="47" t="s">
        <v>404</v>
      </c>
      <c r="D1268" s="47" t="s">
        <v>36</v>
      </c>
      <c r="E1268" s="48">
        <v>6431490000</v>
      </c>
      <c r="F1268" s="48">
        <v>0.81</v>
      </c>
      <c r="G1268" s="48">
        <v>16340000</v>
      </c>
      <c r="H1268" s="48">
        <f t="shared" si="46"/>
        <v>7940111111.1111107</v>
      </c>
      <c r="I1268" s="48">
        <f t="shared" si="47"/>
        <v>485.93091255269957</v>
      </c>
    </row>
    <row r="1269" spans="1:9" x14ac:dyDescent="0.3">
      <c r="A1269" s="47" t="s">
        <v>426</v>
      </c>
      <c r="B1269" s="47">
        <v>2013</v>
      </c>
      <c r="C1269" s="47" t="s">
        <v>404</v>
      </c>
      <c r="D1269" s="47" t="s">
        <v>36</v>
      </c>
      <c r="E1269" s="48">
        <v>5865130000</v>
      </c>
      <c r="F1269" s="48">
        <v>0.78</v>
      </c>
      <c r="G1269" s="48">
        <v>14300000</v>
      </c>
      <c r="H1269" s="48">
        <f t="shared" si="46"/>
        <v>7519397435.8974352</v>
      </c>
      <c r="I1269" s="48">
        <f t="shared" si="47"/>
        <v>525.83198852429621</v>
      </c>
    </row>
    <row r="1270" spans="1:9" x14ac:dyDescent="0.3">
      <c r="A1270" s="47" t="s">
        <v>426</v>
      </c>
      <c r="B1270" s="47">
        <v>2014</v>
      </c>
      <c r="C1270" s="47" t="s">
        <v>404</v>
      </c>
      <c r="D1270" s="47" t="s">
        <v>36</v>
      </c>
      <c r="E1270" s="48">
        <v>6690000000</v>
      </c>
      <c r="F1270" s="48">
        <v>0.78</v>
      </c>
      <c r="G1270" s="48">
        <v>16730000</v>
      </c>
      <c r="H1270" s="48">
        <f t="shared" ref="H1270:H1333" si="48">E1270/F1270</f>
        <v>8576923076.9230766</v>
      </c>
      <c r="I1270" s="48">
        <f t="shared" ref="I1270:I1333" si="49">H1270/G1270</f>
        <v>512.66724906892273</v>
      </c>
    </row>
    <row r="1271" spans="1:9" x14ac:dyDescent="0.3">
      <c r="A1271" s="47" t="s">
        <v>426</v>
      </c>
      <c r="B1271" s="47">
        <v>2015</v>
      </c>
      <c r="C1271" s="47" t="s">
        <v>404</v>
      </c>
      <c r="D1271" s="47" t="s">
        <v>36</v>
      </c>
      <c r="E1271" s="48">
        <v>9820000000</v>
      </c>
      <c r="F1271" s="48">
        <v>0.94</v>
      </c>
      <c r="G1271" s="48">
        <v>17410000</v>
      </c>
      <c r="H1271" s="48">
        <f t="shared" si="48"/>
        <v>10446808510.638298</v>
      </c>
      <c r="I1271" s="48">
        <f t="shared" si="49"/>
        <v>600.04643943930489</v>
      </c>
    </row>
    <row r="1272" spans="1:9" x14ac:dyDescent="0.3">
      <c r="A1272" s="47" t="s">
        <v>426</v>
      </c>
      <c r="B1272" s="47">
        <v>2010</v>
      </c>
      <c r="C1272" s="47" t="s">
        <v>406</v>
      </c>
      <c r="D1272" s="47" t="s">
        <v>36</v>
      </c>
      <c r="E1272" s="48">
        <v>137170000</v>
      </c>
      <c r="F1272" s="48">
        <v>0.79</v>
      </c>
      <c r="G1272" s="48">
        <v>2560000</v>
      </c>
      <c r="H1272" s="48">
        <f t="shared" si="48"/>
        <v>173632911.39240506</v>
      </c>
      <c r="I1272" s="48">
        <f t="shared" si="49"/>
        <v>67.825356012658233</v>
      </c>
    </row>
    <row r="1273" spans="1:9" x14ac:dyDescent="0.3">
      <c r="A1273" s="47" t="s">
        <v>426</v>
      </c>
      <c r="B1273" s="47">
        <v>2011</v>
      </c>
      <c r="C1273" s="47" t="s">
        <v>406</v>
      </c>
      <c r="D1273" s="47" t="s">
        <v>36</v>
      </c>
      <c r="E1273" s="48">
        <v>187400000</v>
      </c>
      <c r="F1273" s="48">
        <v>0.75</v>
      </c>
      <c r="G1273" s="48">
        <v>3950000</v>
      </c>
      <c r="H1273" s="48">
        <f t="shared" si="48"/>
        <v>249866666.66666666</v>
      </c>
      <c r="I1273" s="48">
        <f t="shared" si="49"/>
        <v>63.257383966244724</v>
      </c>
    </row>
    <row r="1274" spans="1:9" x14ac:dyDescent="0.3">
      <c r="A1274" s="47" t="s">
        <v>426</v>
      </c>
      <c r="B1274" s="47">
        <v>2012</v>
      </c>
      <c r="C1274" s="47" t="s">
        <v>406</v>
      </c>
      <c r="D1274" s="47" t="s">
        <v>36</v>
      </c>
      <c r="E1274" s="48">
        <v>201100000</v>
      </c>
      <c r="F1274" s="48">
        <v>0.81</v>
      </c>
      <c r="G1274" s="48">
        <v>4510000</v>
      </c>
      <c r="H1274" s="48">
        <f t="shared" si="48"/>
        <v>248271604.93827158</v>
      </c>
      <c r="I1274" s="48">
        <f t="shared" si="49"/>
        <v>55.04913634994935</v>
      </c>
    </row>
    <row r="1275" spans="1:9" x14ac:dyDescent="0.3">
      <c r="A1275" s="47" t="s">
        <v>426</v>
      </c>
      <c r="B1275" s="47">
        <v>2013</v>
      </c>
      <c r="C1275" s="47" t="s">
        <v>406</v>
      </c>
      <c r="D1275" s="47" t="s">
        <v>36</v>
      </c>
      <c r="E1275" s="48">
        <v>185650000</v>
      </c>
      <c r="F1275" s="48">
        <v>0.78</v>
      </c>
      <c r="G1275" s="48">
        <v>4410000</v>
      </c>
      <c r="H1275" s="48">
        <f t="shared" si="48"/>
        <v>238012820.51282051</v>
      </c>
      <c r="I1275" s="48">
        <f t="shared" si="49"/>
        <v>53.971161114018258</v>
      </c>
    </row>
    <row r="1276" spans="1:9" x14ac:dyDescent="0.3">
      <c r="A1276" s="47" t="s">
        <v>426</v>
      </c>
      <c r="B1276" s="47">
        <v>2014</v>
      </c>
      <c r="C1276" s="47" t="s">
        <v>406</v>
      </c>
      <c r="D1276" s="47" t="s">
        <v>36</v>
      </c>
      <c r="E1276" s="48">
        <v>210000000</v>
      </c>
      <c r="F1276" s="48">
        <v>0.78</v>
      </c>
      <c r="G1276" s="48">
        <v>5730000</v>
      </c>
      <c r="H1276" s="48">
        <f t="shared" si="48"/>
        <v>269230769.23076922</v>
      </c>
      <c r="I1276" s="48">
        <f t="shared" si="49"/>
        <v>46.986172640622897</v>
      </c>
    </row>
    <row r="1277" spans="1:9" x14ac:dyDescent="0.3">
      <c r="A1277" s="47" t="s">
        <v>426</v>
      </c>
      <c r="B1277" s="47">
        <v>2015</v>
      </c>
      <c r="C1277" s="47" t="s">
        <v>406</v>
      </c>
      <c r="D1277" s="47" t="s">
        <v>36</v>
      </c>
      <c r="E1277" s="48">
        <v>450000000</v>
      </c>
      <c r="F1277" s="48">
        <v>0.94</v>
      </c>
      <c r="G1277" s="48">
        <v>9230000</v>
      </c>
      <c r="H1277" s="48">
        <f t="shared" si="48"/>
        <v>478723404.25531918</v>
      </c>
      <c r="I1277" s="48">
        <f t="shared" si="49"/>
        <v>51.866024296350943</v>
      </c>
    </row>
    <row r="1278" spans="1:9" x14ac:dyDescent="0.3">
      <c r="A1278" s="47" t="s">
        <v>426</v>
      </c>
      <c r="B1278" s="47">
        <v>2014</v>
      </c>
      <c r="C1278" s="47" t="s">
        <v>407</v>
      </c>
      <c r="D1278" s="47" t="s">
        <v>36</v>
      </c>
      <c r="E1278" s="48">
        <v>160000000</v>
      </c>
      <c r="F1278" s="48">
        <v>0.78</v>
      </c>
      <c r="G1278" s="48">
        <v>4690000</v>
      </c>
      <c r="H1278" s="48">
        <f t="shared" si="48"/>
        <v>205128205.12820512</v>
      </c>
      <c r="I1278" s="48">
        <f t="shared" si="49"/>
        <v>43.737357170192986</v>
      </c>
    </row>
    <row r="1279" spans="1:9" x14ac:dyDescent="0.3">
      <c r="A1279" s="47" t="s">
        <v>426</v>
      </c>
      <c r="B1279" s="47">
        <v>2015</v>
      </c>
      <c r="C1279" s="47" t="s">
        <v>407</v>
      </c>
      <c r="D1279" s="47" t="s">
        <v>36</v>
      </c>
      <c r="E1279" s="48">
        <v>130000000</v>
      </c>
      <c r="F1279" s="48">
        <v>0.94</v>
      </c>
      <c r="G1279" s="48">
        <v>3560000</v>
      </c>
      <c r="H1279" s="48">
        <f t="shared" si="48"/>
        <v>138297872.34042555</v>
      </c>
      <c r="I1279" s="48">
        <f t="shared" si="49"/>
        <v>38.847716949557736</v>
      </c>
    </row>
    <row r="1280" spans="1:9" x14ac:dyDescent="0.3">
      <c r="A1280" s="47" t="s">
        <v>319</v>
      </c>
      <c r="B1280" s="47">
        <v>2010</v>
      </c>
      <c r="C1280" s="47" t="s">
        <v>397</v>
      </c>
      <c r="D1280" s="47" t="s">
        <v>37</v>
      </c>
      <c r="E1280" s="48">
        <v>527169891000</v>
      </c>
      <c r="F1280" s="48">
        <v>8.06</v>
      </c>
      <c r="G1280" s="48">
        <v>25031000</v>
      </c>
      <c r="H1280" s="48">
        <f t="shared" si="48"/>
        <v>65405693672.456573</v>
      </c>
      <c r="I1280" s="48">
        <f t="shared" si="49"/>
        <v>2612.9876422219077</v>
      </c>
    </row>
    <row r="1281" spans="1:9" x14ac:dyDescent="0.3">
      <c r="A1281" s="47" t="s">
        <v>319</v>
      </c>
      <c r="B1281" s="47">
        <v>2011</v>
      </c>
      <c r="C1281" s="47" t="s">
        <v>397</v>
      </c>
      <c r="D1281" s="47" t="s">
        <v>37</v>
      </c>
      <c r="E1281" s="48">
        <v>526742738300</v>
      </c>
      <c r="F1281" s="48">
        <v>7.79</v>
      </c>
      <c r="G1281" s="48">
        <v>24400000</v>
      </c>
      <c r="H1281" s="48">
        <f t="shared" si="48"/>
        <v>67617809794.608475</v>
      </c>
      <c r="I1281" s="48">
        <f t="shared" si="49"/>
        <v>2771.22171289379</v>
      </c>
    </row>
    <row r="1282" spans="1:9" x14ac:dyDescent="0.3">
      <c r="A1282" s="47" t="s">
        <v>319</v>
      </c>
      <c r="B1282" s="47">
        <v>2012</v>
      </c>
      <c r="C1282" s="47" t="s">
        <v>397</v>
      </c>
      <c r="D1282" s="47" t="s">
        <v>37</v>
      </c>
      <c r="E1282" s="48">
        <v>529293613100</v>
      </c>
      <c r="F1282" s="48">
        <v>7.83</v>
      </c>
      <c r="G1282" s="48">
        <v>23671000</v>
      </c>
      <c r="H1282" s="48">
        <f t="shared" si="48"/>
        <v>67598162592.59259</v>
      </c>
      <c r="I1282" s="48">
        <f t="shared" si="49"/>
        <v>2855.7375097204422</v>
      </c>
    </row>
    <row r="1283" spans="1:9" x14ac:dyDescent="0.3">
      <c r="A1283" s="47" t="s">
        <v>319</v>
      </c>
      <c r="B1283" s="47">
        <v>2013</v>
      </c>
      <c r="C1283" s="47" t="s">
        <v>397</v>
      </c>
      <c r="D1283" s="47" t="s">
        <v>37</v>
      </c>
      <c r="E1283" s="48">
        <v>554790763800</v>
      </c>
      <c r="F1283" s="48">
        <v>7.86</v>
      </c>
      <c r="G1283" s="48">
        <v>22974000</v>
      </c>
      <c r="H1283" s="48">
        <f t="shared" si="48"/>
        <v>70584066641.221375</v>
      </c>
      <c r="I1283" s="48">
        <f t="shared" si="49"/>
        <v>3072.3455489345074</v>
      </c>
    </row>
    <row r="1284" spans="1:9" x14ac:dyDescent="0.3">
      <c r="A1284" s="47" t="s">
        <v>319</v>
      </c>
      <c r="B1284" s="47">
        <v>2014</v>
      </c>
      <c r="C1284" s="47" t="s">
        <v>397</v>
      </c>
      <c r="D1284" s="47" t="s">
        <v>37</v>
      </c>
      <c r="E1284" s="48">
        <v>586987752800</v>
      </c>
      <c r="F1284" s="48">
        <v>7.73</v>
      </c>
      <c r="G1284" s="48">
        <v>21766000</v>
      </c>
      <c r="H1284" s="48">
        <f t="shared" si="48"/>
        <v>75936319896.507111</v>
      </c>
      <c r="I1284" s="48">
        <f t="shared" si="49"/>
        <v>3488.7586095978641</v>
      </c>
    </row>
    <row r="1285" spans="1:9" x14ac:dyDescent="0.3">
      <c r="A1285" s="47" t="s">
        <v>319</v>
      </c>
      <c r="B1285" s="47">
        <v>2015</v>
      </c>
      <c r="C1285" s="47" t="s">
        <v>397</v>
      </c>
      <c r="D1285" s="47" t="s">
        <v>37</v>
      </c>
      <c r="E1285" s="48">
        <v>557717077900</v>
      </c>
      <c r="F1285" s="48">
        <v>7.65</v>
      </c>
      <c r="G1285" s="48">
        <v>20742000</v>
      </c>
      <c r="H1285" s="48">
        <f t="shared" si="48"/>
        <v>72904193189.54248</v>
      </c>
      <c r="I1285" s="48">
        <f t="shared" si="49"/>
        <v>3514.8102010193079</v>
      </c>
    </row>
    <row r="1286" spans="1:9" x14ac:dyDescent="0.3">
      <c r="A1286" s="47" t="s">
        <v>319</v>
      </c>
      <c r="B1286" s="47">
        <v>2010</v>
      </c>
      <c r="C1286" s="47" t="s">
        <v>399</v>
      </c>
      <c r="D1286" s="47" t="s">
        <v>37</v>
      </c>
      <c r="E1286" s="48">
        <v>12213393300</v>
      </c>
      <c r="F1286" s="48">
        <v>8.06</v>
      </c>
      <c r="G1286" s="48">
        <v>183100</v>
      </c>
      <c r="H1286" s="48">
        <f t="shared" si="48"/>
        <v>1515309342.4317617</v>
      </c>
      <c r="I1286" s="48">
        <f t="shared" si="49"/>
        <v>8275.8565943842805</v>
      </c>
    </row>
    <row r="1287" spans="1:9" x14ac:dyDescent="0.3">
      <c r="A1287" s="47" t="s">
        <v>319</v>
      </c>
      <c r="B1287" s="47">
        <v>2011</v>
      </c>
      <c r="C1287" s="47" t="s">
        <v>399</v>
      </c>
      <c r="D1287" s="47" t="s">
        <v>37</v>
      </c>
      <c r="E1287" s="48">
        <v>21818910000</v>
      </c>
      <c r="F1287" s="48">
        <v>7.79</v>
      </c>
      <c r="G1287" s="48">
        <v>333600</v>
      </c>
      <c r="H1287" s="48">
        <f t="shared" si="48"/>
        <v>2800887034.6598201</v>
      </c>
      <c r="I1287" s="48">
        <f t="shared" si="49"/>
        <v>8395.9443485006595</v>
      </c>
    </row>
    <row r="1288" spans="1:9" x14ac:dyDescent="0.3">
      <c r="A1288" s="47" t="s">
        <v>319</v>
      </c>
      <c r="B1288" s="47">
        <v>2012</v>
      </c>
      <c r="C1288" s="47" t="s">
        <v>399</v>
      </c>
      <c r="D1288" s="47" t="s">
        <v>37</v>
      </c>
      <c r="E1288" s="48">
        <v>32053037200</v>
      </c>
      <c r="F1288" s="48">
        <v>7.83</v>
      </c>
      <c r="G1288" s="48">
        <v>568100</v>
      </c>
      <c r="H1288" s="48">
        <f t="shared" si="48"/>
        <v>4093619054.916986</v>
      </c>
      <c r="I1288" s="48">
        <f t="shared" si="49"/>
        <v>7205.8071728867908</v>
      </c>
    </row>
    <row r="1289" spans="1:9" x14ac:dyDescent="0.3">
      <c r="A1289" s="47" t="s">
        <v>319</v>
      </c>
      <c r="B1289" s="47">
        <v>2013</v>
      </c>
      <c r="C1289" s="47" t="s">
        <v>399</v>
      </c>
      <c r="D1289" s="47" t="s">
        <v>37</v>
      </c>
      <c r="E1289" s="48">
        <v>41682488300</v>
      </c>
      <c r="F1289" s="48">
        <v>7.86</v>
      </c>
      <c r="G1289" s="48">
        <v>838000</v>
      </c>
      <c r="H1289" s="48">
        <f t="shared" si="48"/>
        <v>5303115559.7964373</v>
      </c>
      <c r="I1289" s="48">
        <f t="shared" si="49"/>
        <v>6328.3001906878726</v>
      </c>
    </row>
    <row r="1290" spans="1:9" x14ac:dyDescent="0.3">
      <c r="A1290" s="47" t="s">
        <v>319</v>
      </c>
      <c r="B1290" s="47">
        <v>2014</v>
      </c>
      <c r="C1290" s="47" t="s">
        <v>399</v>
      </c>
      <c r="D1290" s="47" t="s">
        <v>37</v>
      </c>
      <c r="E1290" s="48">
        <v>57499687100</v>
      </c>
      <c r="F1290" s="48">
        <v>7.73</v>
      </c>
      <c r="G1290" s="48">
        <v>1337000</v>
      </c>
      <c r="H1290" s="48">
        <f t="shared" si="48"/>
        <v>7438510620.9573088</v>
      </c>
      <c r="I1290" s="48">
        <f t="shared" si="49"/>
        <v>5563.5831121595429</v>
      </c>
    </row>
    <row r="1291" spans="1:9" x14ac:dyDescent="0.3">
      <c r="A1291" s="47" t="s">
        <v>319</v>
      </c>
      <c r="B1291" s="47">
        <v>2015</v>
      </c>
      <c r="C1291" s="47" t="s">
        <v>399</v>
      </c>
      <c r="D1291" s="47" t="s">
        <v>37</v>
      </c>
      <c r="E1291" s="48">
        <v>79086106400</v>
      </c>
      <c r="F1291" s="48">
        <v>7.65</v>
      </c>
      <c r="G1291" s="48">
        <v>1994000</v>
      </c>
      <c r="H1291" s="48">
        <f t="shared" si="48"/>
        <v>10338053124.183006</v>
      </c>
      <c r="I1291" s="48">
        <f t="shared" si="49"/>
        <v>5184.5803030005045</v>
      </c>
    </row>
    <row r="1292" spans="1:9" x14ac:dyDescent="0.3">
      <c r="A1292" s="47" t="s">
        <v>319</v>
      </c>
      <c r="B1292" s="47">
        <v>2010</v>
      </c>
      <c r="C1292" s="47" t="s">
        <v>404</v>
      </c>
      <c r="D1292" s="47" t="s">
        <v>37</v>
      </c>
      <c r="E1292" s="48">
        <v>3377841000</v>
      </c>
      <c r="F1292" s="48">
        <v>8.06</v>
      </c>
      <c r="G1292" s="48">
        <v>28100</v>
      </c>
      <c r="H1292" s="48">
        <f t="shared" si="48"/>
        <v>419086972.7047146</v>
      </c>
      <c r="I1292" s="48">
        <f t="shared" si="49"/>
        <v>14914.127142516534</v>
      </c>
    </row>
    <row r="1293" spans="1:9" x14ac:dyDescent="0.3">
      <c r="A1293" s="47" t="s">
        <v>319</v>
      </c>
      <c r="B1293" s="47">
        <v>2011</v>
      </c>
      <c r="C1293" s="47" t="s">
        <v>404</v>
      </c>
      <c r="D1293" s="47" t="s">
        <v>37</v>
      </c>
      <c r="E1293" s="48">
        <v>7206904900</v>
      </c>
      <c r="F1293" s="48">
        <v>7.79</v>
      </c>
      <c r="G1293" s="48">
        <v>54500</v>
      </c>
      <c r="H1293" s="48">
        <f t="shared" si="48"/>
        <v>925148254.17201543</v>
      </c>
      <c r="I1293" s="48">
        <f t="shared" si="49"/>
        <v>16975.197324257162</v>
      </c>
    </row>
    <row r="1294" spans="1:9" x14ac:dyDescent="0.3">
      <c r="A1294" s="47" t="s">
        <v>319</v>
      </c>
      <c r="B1294" s="47">
        <v>2012</v>
      </c>
      <c r="C1294" s="47" t="s">
        <v>404</v>
      </c>
      <c r="D1294" s="47" t="s">
        <v>37</v>
      </c>
      <c r="E1294" s="48">
        <v>10780844900</v>
      </c>
      <c r="F1294" s="48">
        <v>7.83</v>
      </c>
      <c r="G1294" s="48">
        <v>82900</v>
      </c>
      <c r="H1294" s="48">
        <f t="shared" si="48"/>
        <v>1376863971.9029374</v>
      </c>
      <c r="I1294" s="48">
        <f t="shared" si="49"/>
        <v>16608.733074824337</v>
      </c>
    </row>
    <row r="1295" spans="1:9" x14ac:dyDescent="0.3">
      <c r="A1295" s="47" t="s">
        <v>319</v>
      </c>
      <c r="B1295" s="47">
        <v>2013</v>
      </c>
      <c r="C1295" s="47" t="s">
        <v>404</v>
      </c>
      <c r="D1295" s="47" t="s">
        <v>37</v>
      </c>
      <c r="E1295" s="48">
        <v>12804074400</v>
      </c>
      <c r="F1295" s="48">
        <v>7.86</v>
      </c>
      <c r="G1295" s="48">
        <v>96000</v>
      </c>
      <c r="H1295" s="48">
        <f t="shared" si="48"/>
        <v>1629017099.2366412</v>
      </c>
      <c r="I1295" s="48">
        <f t="shared" si="49"/>
        <v>16968.928117048345</v>
      </c>
    </row>
    <row r="1296" spans="1:9" x14ac:dyDescent="0.3">
      <c r="A1296" s="47" t="s">
        <v>319</v>
      </c>
      <c r="B1296" s="47">
        <v>2014</v>
      </c>
      <c r="C1296" s="47" t="s">
        <v>404</v>
      </c>
      <c r="D1296" s="47" t="s">
        <v>37</v>
      </c>
      <c r="E1296" s="48">
        <v>16210776200</v>
      </c>
      <c r="F1296" s="48">
        <v>7.73</v>
      </c>
      <c r="G1296" s="48">
        <v>124000</v>
      </c>
      <c r="H1296" s="48">
        <f t="shared" si="48"/>
        <v>2097124993.5316947</v>
      </c>
      <c r="I1296" s="48">
        <f t="shared" si="49"/>
        <v>16912.298334933021</v>
      </c>
    </row>
    <row r="1297" spans="1:9" x14ac:dyDescent="0.3">
      <c r="A1297" s="47" t="s">
        <v>319</v>
      </c>
      <c r="B1297" s="47">
        <v>2015</v>
      </c>
      <c r="C1297" s="47" t="s">
        <v>404</v>
      </c>
      <c r="D1297" s="47" t="s">
        <v>37</v>
      </c>
      <c r="E1297" s="48">
        <v>21359148600</v>
      </c>
      <c r="F1297" s="48">
        <v>7.65</v>
      </c>
      <c r="G1297" s="48">
        <v>163000</v>
      </c>
      <c r="H1297" s="48">
        <f t="shared" si="48"/>
        <v>2792045568.6274509</v>
      </c>
      <c r="I1297" s="48">
        <f t="shared" si="49"/>
        <v>17129.113917959821</v>
      </c>
    </row>
    <row r="1298" spans="1:9" x14ac:dyDescent="0.3">
      <c r="A1298" s="50" t="s">
        <v>321</v>
      </c>
      <c r="B1298" s="50">
        <v>2010</v>
      </c>
      <c r="C1298" s="50" t="s">
        <v>397</v>
      </c>
      <c r="D1298" s="50" t="s">
        <v>40</v>
      </c>
      <c r="E1298" s="48">
        <v>429133909480</v>
      </c>
      <c r="F1298" s="48">
        <v>18.899999999999999</v>
      </c>
      <c r="G1298" s="48">
        <v>6671000</v>
      </c>
      <c r="H1298" s="48">
        <f t="shared" si="48"/>
        <v>22705497856.08466</v>
      </c>
      <c r="I1298" s="48">
        <f t="shared" si="49"/>
        <v>3403.6123303979402</v>
      </c>
    </row>
    <row r="1299" spans="1:9" x14ac:dyDescent="0.3">
      <c r="A1299" s="50" t="s">
        <v>321</v>
      </c>
      <c r="B1299" s="50">
        <v>2011</v>
      </c>
      <c r="C1299" s="50" t="s">
        <v>397</v>
      </c>
      <c r="D1299" s="50" t="s">
        <v>40</v>
      </c>
      <c r="E1299" s="48">
        <v>492631350948</v>
      </c>
      <c r="F1299" s="48">
        <v>18.920000000000002</v>
      </c>
      <c r="G1299" s="48">
        <v>6636000</v>
      </c>
      <c r="H1299" s="48">
        <f t="shared" si="48"/>
        <v>26037597830.232555</v>
      </c>
      <c r="I1299" s="48">
        <f t="shared" si="49"/>
        <v>3923.6886422894145</v>
      </c>
    </row>
    <row r="1300" spans="1:9" x14ac:dyDescent="0.3">
      <c r="A1300" s="50" t="s">
        <v>321</v>
      </c>
      <c r="B1300" s="50">
        <v>2012</v>
      </c>
      <c r="C1300" s="50" t="s">
        <v>397</v>
      </c>
      <c r="D1300" s="50" t="s">
        <v>40</v>
      </c>
      <c r="E1300" s="48">
        <v>440875756900</v>
      </c>
      <c r="F1300" s="48">
        <v>19.5</v>
      </c>
      <c r="G1300" s="48">
        <v>6102900</v>
      </c>
      <c r="H1300" s="48">
        <f t="shared" si="48"/>
        <v>22609013174.358974</v>
      </c>
      <c r="I1300" s="48">
        <f t="shared" si="49"/>
        <v>3704.634382729354</v>
      </c>
    </row>
    <row r="1301" spans="1:9" x14ac:dyDescent="0.3">
      <c r="A1301" s="50" t="s">
        <v>321</v>
      </c>
      <c r="B1301" s="50">
        <v>2013</v>
      </c>
      <c r="C1301" s="50" t="s">
        <v>397</v>
      </c>
      <c r="D1301" s="50" t="s">
        <v>40</v>
      </c>
      <c r="E1301" s="48">
        <v>374906701492</v>
      </c>
      <c r="F1301" s="48">
        <v>20.420000000000002</v>
      </c>
      <c r="G1301" s="48">
        <v>5525400</v>
      </c>
      <c r="H1301" s="48">
        <f t="shared" si="48"/>
        <v>18359779700.881489</v>
      </c>
      <c r="I1301" s="48">
        <f t="shared" si="49"/>
        <v>3322.7964854818633</v>
      </c>
    </row>
    <row r="1302" spans="1:9" x14ac:dyDescent="0.3">
      <c r="A1302" s="50" t="s">
        <v>321</v>
      </c>
      <c r="B1302" s="50">
        <v>2014</v>
      </c>
      <c r="C1302" s="50" t="s">
        <v>397</v>
      </c>
      <c r="D1302" s="50" t="s">
        <v>40</v>
      </c>
      <c r="E1302" s="48">
        <v>325351647438</v>
      </c>
      <c r="F1302" s="48">
        <v>21.27</v>
      </c>
      <c r="G1302" s="48">
        <v>4950000</v>
      </c>
      <c r="H1302" s="48">
        <f t="shared" si="48"/>
        <v>15296269273.06065</v>
      </c>
      <c r="I1302" s="48">
        <f t="shared" si="49"/>
        <v>3090.1554086991214</v>
      </c>
    </row>
    <row r="1303" spans="1:9" x14ac:dyDescent="0.3">
      <c r="A1303" s="50" t="s">
        <v>321</v>
      </c>
      <c r="B1303" s="50">
        <v>2015</v>
      </c>
      <c r="C1303" s="50" t="s">
        <v>397</v>
      </c>
      <c r="D1303" s="50" t="s">
        <v>40</v>
      </c>
      <c r="E1303" s="48">
        <v>319415740300</v>
      </c>
      <c r="F1303" s="48">
        <v>22.3</v>
      </c>
      <c r="G1303" s="48">
        <v>4681300</v>
      </c>
      <c r="H1303" s="48">
        <f t="shared" si="48"/>
        <v>14323575798.206278</v>
      </c>
      <c r="I1303" s="48">
        <f t="shared" si="49"/>
        <v>3059.7431906107872</v>
      </c>
    </row>
    <row r="1304" spans="1:9" x14ac:dyDescent="0.3">
      <c r="A1304" s="50" t="s">
        <v>321</v>
      </c>
      <c r="B1304" s="50">
        <v>2010</v>
      </c>
      <c r="C1304" s="50" t="s">
        <v>399</v>
      </c>
      <c r="D1304" s="50" t="s">
        <v>40</v>
      </c>
      <c r="E1304" s="48">
        <v>43689612510</v>
      </c>
      <c r="F1304" s="48">
        <v>18.899999999999999</v>
      </c>
      <c r="G1304" s="48">
        <v>384600</v>
      </c>
      <c r="H1304" s="48">
        <f t="shared" si="48"/>
        <v>2311619709.5238099</v>
      </c>
      <c r="I1304" s="48">
        <f t="shared" si="49"/>
        <v>6010.4516628284191</v>
      </c>
    </row>
    <row r="1305" spans="1:9" x14ac:dyDescent="0.3">
      <c r="A1305" s="50" t="s">
        <v>321</v>
      </c>
      <c r="B1305" s="50">
        <v>2011</v>
      </c>
      <c r="C1305" s="50" t="s">
        <v>399</v>
      </c>
      <c r="D1305" s="50" t="s">
        <v>40</v>
      </c>
      <c r="E1305" s="48">
        <v>68707264288</v>
      </c>
      <c r="F1305" s="48">
        <v>18.920000000000002</v>
      </c>
      <c r="G1305" s="48">
        <v>499400</v>
      </c>
      <c r="H1305" s="48">
        <f t="shared" si="48"/>
        <v>3631462171.6701899</v>
      </c>
      <c r="I1305" s="48">
        <f t="shared" si="49"/>
        <v>7271.6503237288543</v>
      </c>
    </row>
    <row r="1306" spans="1:9" x14ac:dyDescent="0.3">
      <c r="A1306" s="50" t="s">
        <v>321</v>
      </c>
      <c r="B1306" s="50">
        <v>2012</v>
      </c>
      <c r="C1306" s="50" t="s">
        <v>399</v>
      </c>
      <c r="D1306" s="50" t="s">
        <v>40</v>
      </c>
      <c r="E1306" s="48">
        <v>142856549750</v>
      </c>
      <c r="F1306" s="48">
        <v>19.5</v>
      </c>
      <c r="G1306" s="48">
        <v>714400</v>
      </c>
      <c r="H1306" s="48">
        <f t="shared" si="48"/>
        <v>7325976910.2564106</v>
      </c>
      <c r="I1306" s="48">
        <f t="shared" si="49"/>
        <v>10254.726918052087</v>
      </c>
    </row>
    <row r="1307" spans="1:9" x14ac:dyDescent="0.3">
      <c r="A1307" s="50" t="s">
        <v>321</v>
      </c>
      <c r="B1307" s="50">
        <v>2013</v>
      </c>
      <c r="C1307" s="50" t="s">
        <v>399</v>
      </c>
      <c r="D1307" s="50" t="s">
        <v>40</v>
      </c>
      <c r="E1307" s="48">
        <v>204422193058</v>
      </c>
      <c r="F1307" s="48">
        <v>20.420000000000002</v>
      </c>
      <c r="G1307" s="48">
        <v>1192400</v>
      </c>
      <c r="H1307" s="48">
        <f t="shared" si="48"/>
        <v>10010881148.775709</v>
      </c>
      <c r="I1307" s="48">
        <f t="shared" si="49"/>
        <v>8395.5729191342743</v>
      </c>
    </row>
    <row r="1308" spans="1:9" x14ac:dyDescent="0.3">
      <c r="A1308" s="50" t="s">
        <v>321</v>
      </c>
      <c r="B1308" s="50">
        <v>2014</v>
      </c>
      <c r="C1308" s="50" t="s">
        <v>399</v>
      </c>
      <c r="D1308" s="50" t="s">
        <v>40</v>
      </c>
      <c r="E1308" s="48">
        <v>51234493855</v>
      </c>
      <c r="F1308" s="48">
        <v>21.27</v>
      </c>
      <c r="G1308" s="48">
        <v>1611500</v>
      </c>
      <c r="H1308" s="48">
        <f>E1308/F1308+219346500</f>
        <v>2628114429.2430654</v>
      </c>
      <c r="I1308" s="48">
        <f t="shared" si="49"/>
        <v>1630.8497854440368</v>
      </c>
    </row>
    <row r="1309" spans="1:9" x14ac:dyDescent="0.3">
      <c r="A1309" s="50" t="s">
        <v>321</v>
      </c>
      <c r="B1309" s="50">
        <v>2015</v>
      </c>
      <c r="C1309" s="50" t="s">
        <v>399</v>
      </c>
      <c r="D1309" s="50" t="s">
        <v>40</v>
      </c>
      <c r="E1309" s="48">
        <v>40502360100</v>
      </c>
      <c r="F1309" s="48">
        <v>22.3</v>
      </c>
      <c r="G1309" s="48">
        <v>1928300</v>
      </c>
      <c r="H1309" s="48">
        <f>E1309/F1309</f>
        <v>1816249331.8385649</v>
      </c>
      <c r="I1309" s="48">
        <f t="shared" si="49"/>
        <v>941.89147530911418</v>
      </c>
    </row>
    <row r="1310" spans="1:9" x14ac:dyDescent="0.3">
      <c r="A1310" s="47" t="s">
        <v>323</v>
      </c>
      <c r="B1310" s="47">
        <v>2010</v>
      </c>
      <c r="C1310" s="47" t="s">
        <v>397</v>
      </c>
      <c r="D1310" s="47" t="s">
        <v>114</v>
      </c>
      <c r="E1310" s="48">
        <v>7830224635000</v>
      </c>
      <c r="F1310" s="48">
        <v>7.77</v>
      </c>
      <c r="G1310" s="48">
        <v>114192000</v>
      </c>
      <c r="H1310" s="48">
        <f t="shared" si="48"/>
        <v>1007750918275.4183</v>
      </c>
      <c r="I1310" s="48">
        <f t="shared" si="49"/>
        <v>8825.0570817169191</v>
      </c>
    </row>
    <row r="1311" spans="1:9" x14ac:dyDescent="0.3">
      <c r="A1311" s="47" t="s">
        <v>323</v>
      </c>
      <c r="B1311" s="47">
        <v>2011</v>
      </c>
      <c r="C1311" s="47" t="s">
        <v>397</v>
      </c>
      <c r="D1311" s="47" t="s">
        <v>114</v>
      </c>
      <c r="E1311" s="48">
        <v>7107044904000</v>
      </c>
      <c r="F1311" s="48">
        <v>7.78</v>
      </c>
      <c r="G1311" s="48">
        <v>109015000</v>
      </c>
      <c r="H1311" s="48">
        <f t="shared" si="48"/>
        <v>913501915681.23389</v>
      </c>
      <c r="I1311" s="48">
        <f t="shared" si="49"/>
        <v>8379.5983642731171</v>
      </c>
    </row>
    <row r="1312" spans="1:9" x14ac:dyDescent="0.3">
      <c r="A1312" s="47" t="s">
        <v>323</v>
      </c>
      <c r="B1312" s="47">
        <v>2012</v>
      </c>
      <c r="C1312" s="47" t="s">
        <v>397</v>
      </c>
      <c r="D1312" s="47" t="s">
        <v>114</v>
      </c>
      <c r="E1312" s="48">
        <v>6886275510000</v>
      </c>
      <c r="F1312" s="48">
        <v>7.76</v>
      </c>
      <c r="G1312" s="48">
        <v>105741000</v>
      </c>
      <c r="H1312" s="48">
        <f t="shared" si="48"/>
        <v>887406637886.59802</v>
      </c>
      <c r="I1312" s="48">
        <f t="shared" si="49"/>
        <v>8392.266366750815</v>
      </c>
    </row>
    <row r="1313" spans="1:9" x14ac:dyDescent="0.3">
      <c r="A1313" s="47" t="s">
        <v>323</v>
      </c>
      <c r="B1313" s="47">
        <v>2013</v>
      </c>
      <c r="C1313" s="47" t="s">
        <v>397</v>
      </c>
      <c r="D1313" s="47" t="s">
        <v>114</v>
      </c>
      <c r="E1313" s="48">
        <v>7195870474000</v>
      </c>
      <c r="F1313" s="48">
        <v>7.76</v>
      </c>
      <c r="G1313" s="48">
        <v>103022000</v>
      </c>
      <c r="H1313" s="48">
        <f t="shared" si="48"/>
        <v>927302896134.02063</v>
      </c>
      <c r="I1313" s="48">
        <f t="shared" si="49"/>
        <v>9001.0181915903468</v>
      </c>
    </row>
    <row r="1314" spans="1:9" x14ac:dyDescent="0.3">
      <c r="A1314" s="47" t="s">
        <v>323</v>
      </c>
      <c r="B1314" s="47">
        <v>2014</v>
      </c>
      <c r="C1314" s="47" t="s">
        <v>397</v>
      </c>
      <c r="D1314" s="47" t="s">
        <v>114</v>
      </c>
      <c r="E1314" s="48">
        <v>7620391073000</v>
      </c>
      <c r="F1314" s="48">
        <v>7.75</v>
      </c>
      <c r="G1314" s="48">
        <v>100806000</v>
      </c>
      <c r="H1314" s="48">
        <f t="shared" si="48"/>
        <v>983276267483.87097</v>
      </c>
      <c r="I1314" s="48">
        <f t="shared" si="49"/>
        <v>9754.1442720063387</v>
      </c>
    </row>
    <row r="1315" spans="1:9" x14ac:dyDescent="0.3">
      <c r="A1315" s="47" t="s">
        <v>323</v>
      </c>
      <c r="B1315" s="47">
        <v>2015</v>
      </c>
      <c r="C1315" s="47" t="s">
        <v>397</v>
      </c>
      <c r="D1315" s="47" t="s">
        <v>114</v>
      </c>
      <c r="E1315" s="48">
        <v>7890801105000</v>
      </c>
      <c r="F1315" s="48">
        <v>7.75</v>
      </c>
      <c r="G1315" s="48">
        <v>98482000</v>
      </c>
      <c r="H1315" s="48">
        <f t="shared" si="48"/>
        <v>1018167884516.129</v>
      </c>
      <c r="I1315" s="48">
        <f t="shared" si="49"/>
        <v>10338.619082838783</v>
      </c>
    </row>
    <row r="1316" spans="1:9" x14ac:dyDescent="0.3">
      <c r="A1316" s="47" t="s">
        <v>323</v>
      </c>
      <c r="B1316" s="47">
        <v>2010</v>
      </c>
      <c r="C1316" s="47" t="s">
        <v>398</v>
      </c>
      <c r="D1316" s="47" t="s">
        <v>114</v>
      </c>
      <c r="E1316" s="48">
        <v>377143000000</v>
      </c>
      <c r="F1316" s="48">
        <v>7.77</v>
      </c>
      <c r="G1316" s="48">
        <v>368712000</v>
      </c>
      <c r="H1316" s="48">
        <f t="shared" si="48"/>
        <v>48538352638.352638</v>
      </c>
      <c r="I1316" s="48">
        <f t="shared" si="49"/>
        <v>131.64299680605089</v>
      </c>
    </row>
    <row r="1317" spans="1:9" x14ac:dyDescent="0.3">
      <c r="A1317" s="47" t="s">
        <v>323</v>
      </c>
      <c r="B1317" s="47">
        <v>2011</v>
      </c>
      <c r="C1317" s="47" t="s">
        <v>398</v>
      </c>
      <c r="D1317" s="47" t="s">
        <v>114</v>
      </c>
      <c r="E1317" s="48">
        <v>436289000000</v>
      </c>
      <c r="F1317" s="48">
        <v>7.78</v>
      </c>
      <c r="G1317" s="48">
        <v>396312000</v>
      </c>
      <c r="H1317" s="48">
        <f t="shared" si="48"/>
        <v>56078277634.961441</v>
      </c>
      <c r="I1317" s="48">
        <f t="shared" si="49"/>
        <v>141.500327103296</v>
      </c>
    </row>
    <row r="1318" spans="1:9" x14ac:dyDescent="0.3">
      <c r="A1318" s="47" t="s">
        <v>323</v>
      </c>
      <c r="B1318" s="47">
        <v>2012</v>
      </c>
      <c r="C1318" s="47" t="s">
        <v>398</v>
      </c>
      <c r="D1318" s="47" t="s">
        <v>114</v>
      </c>
      <c r="E1318" s="48">
        <v>477212000000</v>
      </c>
      <c r="F1318" s="48">
        <v>7.76</v>
      </c>
      <c r="G1318" s="48">
        <v>436136000</v>
      </c>
      <c r="H1318" s="48">
        <f t="shared" si="48"/>
        <v>61496391752.577324</v>
      </c>
      <c r="I1318" s="48">
        <f t="shared" si="49"/>
        <v>141.00278755383027</v>
      </c>
    </row>
    <row r="1319" spans="1:9" x14ac:dyDescent="0.3">
      <c r="A1319" s="47" t="s">
        <v>323</v>
      </c>
      <c r="B1319" s="47">
        <v>2013</v>
      </c>
      <c r="C1319" s="47" t="s">
        <v>398</v>
      </c>
      <c r="D1319" s="47" t="s">
        <v>114</v>
      </c>
      <c r="E1319" s="48">
        <v>515476000000</v>
      </c>
      <c r="F1319" s="48">
        <v>7.76</v>
      </c>
      <c r="G1319" s="48">
        <v>467525000</v>
      </c>
      <c r="H1319" s="48">
        <f t="shared" si="48"/>
        <v>66427319587.628868</v>
      </c>
      <c r="I1319" s="48">
        <f t="shared" si="49"/>
        <v>142.08292516470536</v>
      </c>
    </row>
    <row r="1320" spans="1:9" x14ac:dyDescent="0.3">
      <c r="A1320" s="47" t="s">
        <v>323</v>
      </c>
      <c r="B1320" s="47">
        <v>2014</v>
      </c>
      <c r="C1320" s="47" t="s">
        <v>398</v>
      </c>
      <c r="D1320" s="47" t="s">
        <v>114</v>
      </c>
      <c r="E1320" s="48">
        <v>556654000000</v>
      </c>
      <c r="F1320" s="48">
        <v>7.75</v>
      </c>
      <c r="G1320" s="48">
        <v>487315000</v>
      </c>
      <c r="H1320" s="48">
        <f t="shared" si="48"/>
        <v>71826322580.645157</v>
      </c>
      <c r="I1320" s="48">
        <f t="shared" si="49"/>
        <v>147.39197968592217</v>
      </c>
    </row>
    <row r="1321" spans="1:9" x14ac:dyDescent="0.3">
      <c r="A1321" s="47" t="s">
        <v>323</v>
      </c>
      <c r="B1321" s="47">
        <v>2015</v>
      </c>
      <c r="C1321" s="47" t="s">
        <v>398</v>
      </c>
      <c r="D1321" s="47" t="s">
        <v>114</v>
      </c>
      <c r="E1321" s="48">
        <v>595405000000</v>
      </c>
      <c r="F1321" s="48">
        <v>7.75</v>
      </c>
      <c r="G1321" s="48">
        <v>520977000</v>
      </c>
      <c r="H1321" s="48">
        <f t="shared" si="48"/>
        <v>76826451612.903229</v>
      </c>
      <c r="I1321" s="48">
        <f t="shared" si="49"/>
        <v>147.46611004497939</v>
      </c>
    </row>
    <row r="1322" spans="1:9" x14ac:dyDescent="0.3">
      <c r="A1322" s="47" t="s">
        <v>323</v>
      </c>
      <c r="B1322" s="47">
        <v>2010</v>
      </c>
      <c r="C1322" s="47" t="s">
        <v>399</v>
      </c>
      <c r="D1322" s="47" t="s">
        <v>114</v>
      </c>
      <c r="E1322" s="48">
        <v>626811644000</v>
      </c>
      <c r="F1322" s="48">
        <v>7.77</v>
      </c>
      <c r="G1322" s="48">
        <v>28844000</v>
      </c>
      <c r="H1322" s="48">
        <f t="shared" si="48"/>
        <v>80670739253.539261</v>
      </c>
      <c r="I1322" s="48">
        <f t="shared" si="49"/>
        <v>2796.7944547753177</v>
      </c>
    </row>
    <row r="1323" spans="1:9" x14ac:dyDescent="0.3">
      <c r="A1323" s="47" t="s">
        <v>323</v>
      </c>
      <c r="B1323" s="47">
        <v>2011</v>
      </c>
      <c r="C1323" s="47" t="s">
        <v>399</v>
      </c>
      <c r="D1323" s="47" t="s">
        <v>114</v>
      </c>
      <c r="E1323" s="48">
        <v>758140181000</v>
      </c>
      <c r="F1323" s="48">
        <v>7.78</v>
      </c>
      <c r="G1323" s="48">
        <v>32647000</v>
      </c>
      <c r="H1323" s="48">
        <f t="shared" si="48"/>
        <v>97447324035.989716</v>
      </c>
      <c r="I1323" s="48">
        <f t="shared" si="49"/>
        <v>2984.8783666489944</v>
      </c>
    </row>
    <row r="1324" spans="1:9" x14ac:dyDescent="0.3">
      <c r="A1324" s="47" t="s">
        <v>323</v>
      </c>
      <c r="B1324" s="47">
        <v>2012</v>
      </c>
      <c r="C1324" s="47" t="s">
        <v>399</v>
      </c>
      <c r="D1324" s="47" t="s">
        <v>114</v>
      </c>
      <c r="E1324" s="48">
        <v>832820678000</v>
      </c>
      <c r="F1324" s="48">
        <v>7.76</v>
      </c>
      <c r="G1324" s="48">
        <v>33611000</v>
      </c>
      <c r="H1324" s="48">
        <f t="shared" si="48"/>
        <v>107322252319.58763</v>
      </c>
      <c r="I1324" s="48">
        <f t="shared" si="49"/>
        <v>3193.0693022994742</v>
      </c>
    </row>
    <row r="1325" spans="1:9" x14ac:dyDescent="0.3">
      <c r="A1325" s="47" t="s">
        <v>323</v>
      </c>
      <c r="B1325" s="47">
        <v>2013</v>
      </c>
      <c r="C1325" s="47" t="s">
        <v>399</v>
      </c>
      <c r="D1325" s="47" t="s">
        <v>114</v>
      </c>
      <c r="E1325" s="48">
        <v>926709164000</v>
      </c>
      <c r="F1325" s="48">
        <v>7.76</v>
      </c>
      <c r="G1325" s="48">
        <v>35221000</v>
      </c>
      <c r="H1325" s="48">
        <f t="shared" si="48"/>
        <v>119421284020.61856</v>
      </c>
      <c r="I1325" s="48">
        <f t="shared" si="49"/>
        <v>3390.6272968007315</v>
      </c>
    </row>
    <row r="1326" spans="1:9" x14ac:dyDescent="0.3">
      <c r="A1326" s="47" t="s">
        <v>323</v>
      </c>
      <c r="B1326" s="47">
        <v>2014</v>
      </c>
      <c r="C1326" s="47" t="s">
        <v>399</v>
      </c>
      <c r="D1326" s="47" t="s">
        <v>114</v>
      </c>
      <c r="E1326" s="48">
        <v>1007978489000</v>
      </c>
      <c r="F1326" s="48">
        <v>7.75</v>
      </c>
      <c r="G1326" s="48">
        <v>37381000</v>
      </c>
      <c r="H1326" s="48">
        <f t="shared" si="48"/>
        <v>130061740516.12903</v>
      </c>
      <c r="I1326" s="48">
        <f t="shared" si="49"/>
        <v>3479.3542311904184</v>
      </c>
    </row>
    <row r="1327" spans="1:9" x14ac:dyDescent="0.3">
      <c r="A1327" s="47" t="s">
        <v>323</v>
      </c>
      <c r="B1327" s="47">
        <v>2015</v>
      </c>
      <c r="C1327" s="47" t="s">
        <v>399</v>
      </c>
      <c r="D1327" s="47" t="s">
        <v>114</v>
      </c>
      <c r="E1327" s="48">
        <v>1105996964000</v>
      </c>
      <c r="F1327" s="48">
        <v>7.75</v>
      </c>
      <c r="G1327" s="48">
        <v>40208000</v>
      </c>
      <c r="H1327" s="48">
        <f t="shared" si="48"/>
        <v>142709285677.41934</v>
      </c>
      <c r="I1327" s="48">
        <f t="shared" si="49"/>
        <v>3549.2759072179501</v>
      </c>
    </row>
    <row r="1328" spans="1:9" x14ac:dyDescent="0.3">
      <c r="A1328" s="47" t="s">
        <v>323</v>
      </c>
      <c r="B1328" s="47">
        <v>2010</v>
      </c>
      <c r="C1328" s="47" t="s">
        <v>403</v>
      </c>
      <c r="D1328" s="47" t="s">
        <v>114</v>
      </c>
      <c r="E1328" s="48">
        <v>187958000000</v>
      </c>
      <c r="F1328" s="48">
        <v>7.77</v>
      </c>
      <c r="G1328" s="48">
        <v>105368000</v>
      </c>
      <c r="H1328" s="48">
        <f t="shared" si="48"/>
        <v>24190218790.218792</v>
      </c>
      <c r="I1328" s="48">
        <f t="shared" si="49"/>
        <v>229.5784184023498</v>
      </c>
    </row>
    <row r="1329" spans="1:9" x14ac:dyDescent="0.3">
      <c r="A1329" s="47" t="s">
        <v>323</v>
      </c>
      <c r="B1329" s="47">
        <v>2011</v>
      </c>
      <c r="C1329" s="47" t="s">
        <v>403</v>
      </c>
      <c r="D1329" s="47" t="s">
        <v>114</v>
      </c>
      <c r="E1329" s="48">
        <v>207664000000</v>
      </c>
      <c r="F1329" s="48">
        <v>7.78</v>
      </c>
      <c r="G1329" s="48">
        <v>109721000</v>
      </c>
      <c r="H1329" s="48">
        <f t="shared" si="48"/>
        <v>26692030848.329048</v>
      </c>
      <c r="I1329" s="48">
        <f t="shared" si="49"/>
        <v>243.27185177248703</v>
      </c>
    </row>
    <row r="1330" spans="1:9" x14ac:dyDescent="0.3">
      <c r="A1330" s="47" t="s">
        <v>323</v>
      </c>
      <c r="B1330" s="47">
        <v>2012</v>
      </c>
      <c r="C1330" s="47" t="s">
        <v>403</v>
      </c>
      <c r="D1330" s="47" t="s">
        <v>114</v>
      </c>
      <c r="E1330" s="48">
        <v>221447000000</v>
      </c>
      <c r="F1330" s="48">
        <v>7.76</v>
      </c>
      <c r="G1330" s="48">
        <v>112527000</v>
      </c>
      <c r="H1330" s="48">
        <f t="shared" si="48"/>
        <v>28536984536.082474</v>
      </c>
      <c r="I1330" s="48">
        <f t="shared" si="49"/>
        <v>253.6012204722642</v>
      </c>
    </row>
    <row r="1331" spans="1:9" x14ac:dyDescent="0.3">
      <c r="A1331" s="47" t="s">
        <v>323</v>
      </c>
      <c r="B1331" s="47">
        <v>2013</v>
      </c>
      <c r="C1331" s="47" t="s">
        <v>403</v>
      </c>
      <c r="D1331" s="47" t="s">
        <v>114</v>
      </c>
      <c r="E1331" s="48">
        <v>233729000000</v>
      </c>
      <c r="F1331" s="48">
        <v>7.76</v>
      </c>
      <c r="G1331" s="48">
        <v>114098000</v>
      </c>
      <c r="H1331" s="48">
        <f t="shared" si="48"/>
        <v>30119716494.84536</v>
      </c>
      <c r="I1331" s="48">
        <f t="shared" si="49"/>
        <v>263.98110830028008</v>
      </c>
    </row>
    <row r="1332" spans="1:9" x14ac:dyDescent="0.3">
      <c r="A1332" s="47" t="s">
        <v>323</v>
      </c>
      <c r="B1332" s="47">
        <v>2014</v>
      </c>
      <c r="C1332" s="47" t="s">
        <v>403</v>
      </c>
      <c r="D1332" s="47" t="s">
        <v>114</v>
      </c>
      <c r="E1332" s="48">
        <v>247825000000</v>
      </c>
      <c r="F1332" s="48">
        <v>7.75</v>
      </c>
      <c r="G1332" s="48">
        <v>118339000</v>
      </c>
      <c r="H1332" s="48">
        <f t="shared" si="48"/>
        <v>31977419354.838711</v>
      </c>
      <c r="I1332" s="48">
        <f t="shared" si="49"/>
        <v>270.21877280388298</v>
      </c>
    </row>
    <row r="1333" spans="1:9" x14ac:dyDescent="0.3">
      <c r="A1333" s="47" t="s">
        <v>323</v>
      </c>
      <c r="B1333" s="47">
        <v>2015</v>
      </c>
      <c r="C1333" s="47" t="s">
        <v>403</v>
      </c>
      <c r="D1333" s="47" t="s">
        <v>114</v>
      </c>
      <c r="E1333" s="48">
        <v>273164000000</v>
      </c>
      <c r="F1333" s="48">
        <v>7.75</v>
      </c>
      <c r="G1333" s="48">
        <v>126081000</v>
      </c>
      <c r="H1333" s="48">
        <f t="shared" si="48"/>
        <v>35246967741.935486</v>
      </c>
      <c r="I1333" s="48">
        <f t="shared" si="49"/>
        <v>279.55812328531249</v>
      </c>
    </row>
    <row r="1334" spans="1:9" x14ac:dyDescent="0.3">
      <c r="A1334" s="47" t="s">
        <v>323</v>
      </c>
      <c r="B1334" s="47">
        <v>2010</v>
      </c>
      <c r="C1334" s="47" t="s">
        <v>404</v>
      </c>
      <c r="D1334" s="47" t="s">
        <v>114</v>
      </c>
      <c r="E1334" s="48">
        <v>86885300000</v>
      </c>
      <c r="F1334" s="48">
        <v>7.77</v>
      </c>
      <c r="G1334" s="48">
        <v>38377000</v>
      </c>
      <c r="H1334" s="48">
        <f t="shared" ref="H1334:H1397" si="50">E1334/F1334</f>
        <v>11182149292.149292</v>
      </c>
      <c r="I1334" s="48">
        <f t="shared" ref="I1334:I1397" si="51">H1334/G1334</f>
        <v>291.37632676210472</v>
      </c>
    </row>
    <row r="1335" spans="1:9" x14ac:dyDescent="0.3">
      <c r="A1335" s="47" t="s">
        <v>323</v>
      </c>
      <c r="B1335" s="47">
        <v>2011</v>
      </c>
      <c r="C1335" s="47" t="s">
        <v>404</v>
      </c>
      <c r="D1335" s="47" t="s">
        <v>114</v>
      </c>
      <c r="E1335" s="48">
        <v>95616578000</v>
      </c>
      <c r="F1335" s="48">
        <v>7.78</v>
      </c>
      <c r="G1335" s="48">
        <v>40125000</v>
      </c>
      <c r="H1335" s="48">
        <f t="shared" si="50"/>
        <v>12290048586.118252</v>
      </c>
      <c r="I1335" s="48">
        <f t="shared" si="51"/>
        <v>306.29404575995642</v>
      </c>
    </row>
    <row r="1336" spans="1:9" x14ac:dyDescent="0.3">
      <c r="A1336" s="47" t="s">
        <v>323</v>
      </c>
      <c r="B1336" s="47">
        <v>2012</v>
      </c>
      <c r="C1336" s="47" t="s">
        <v>404</v>
      </c>
      <c r="D1336" s="47" t="s">
        <v>114</v>
      </c>
      <c r="E1336" s="48">
        <v>106282276000</v>
      </c>
      <c r="F1336" s="48">
        <v>7.76</v>
      </c>
      <c r="G1336" s="48">
        <v>41924000</v>
      </c>
      <c r="H1336" s="48">
        <f t="shared" si="50"/>
        <v>13696169587.628866</v>
      </c>
      <c r="I1336" s="48">
        <f t="shared" si="51"/>
        <v>326.6904300073673</v>
      </c>
    </row>
    <row r="1337" spans="1:9" x14ac:dyDescent="0.3">
      <c r="A1337" s="47" t="s">
        <v>323</v>
      </c>
      <c r="B1337" s="47">
        <v>2013</v>
      </c>
      <c r="C1337" s="47" t="s">
        <v>404</v>
      </c>
      <c r="D1337" s="47" t="s">
        <v>114</v>
      </c>
      <c r="E1337" s="48">
        <v>113809490000</v>
      </c>
      <c r="F1337" s="48">
        <v>7.76</v>
      </c>
      <c r="G1337" s="48">
        <v>42949000</v>
      </c>
      <c r="H1337" s="48">
        <f t="shared" si="50"/>
        <v>14666171391.752577</v>
      </c>
      <c r="I1337" s="48">
        <f t="shared" si="51"/>
        <v>341.47876299221349</v>
      </c>
    </row>
    <row r="1338" spans="1:9" x14ac:dyDescent="0.3">
      <c r="A1338" s="47" t="s">
        <v>323</v>
      </c>
      <c r="B1338" s="47">
        <v>2014</v>
      </c>
      <c r="C1338" s="47" t="s">
        <v>404</v>
      </c>
      <c r="D1338" s="47" t="s">
        <v>114</v>
      </c>
      <c r="E1338" s="48">
        <v>124103433000</v>
      </c>
      <c r="F1338" s="48">
        <v>7.75</v>
      </c>
      <c r="G1338" s="48">
        <v>43630000</v>
      </c>
      <c r="H1338" s="48">
        <f t="shared" si="50"/>
        <v>16013346193.548388</v>
      </c>
      <c r="I1338" s="48">
        <f t="shared" si="51"/>
        <v>367.02604156654564</v>
      </c>
    </row>
    <row r="1339" spans="1:9" x14ac:dyDescent="0.3">
      <c r="A1339" s="47" t="s">
        <v>323</v>
      </c>
      <c r="B1339" s="47">
        <v>2015</v>
      </c>
      <c r="C1339" s="47" t="s">
        <v>404</v>
      </c>
      <c r="D1339" s="47" t="s">
        <v>114</v>
      </c>
      <c r="E1339" s="48">
        <v>133774753000</v>
      </c>
      <c r="F1339" s="48">
        <v>7.75</v>
      </c>
      <c r="G1339" s="48">
        <v>44201000</v>
      </c>
      <c r="H1339" s="48">
        <f t="shared" si="50"/>
        <v>17261258451.612904</v>
      </c>
      <c r="I1339" s="48">
        <f t="shared" si="51"/>
        <v>390.51737407780149</v>
      </c>
    </row>
    <row r="1340" spans="1:9" x14ac:dyDescent="0.3">
      <c r="A1340" s="47" t="s">
        <v>327</v>
      </c>
      <c r="B1340" s="47">
        <v>2010</v>
      </c>
      <c r="C1340" s="47" t="s">
        <v>396</v>
      </c>
      <c r="D1340" s="47" t="s">
        <v>41</v>
      </c>
      <c r="E1340" s="48">
        <v>5611412000000</v>
      </c>
      <c r="F1340" s="48">
        <v>207.94</v>
      </c>
      <c r="G1340" s="48">
        <v>122277000</v>
      </c>
      <c r="H1340" s="48">
        <f t="shared" si="50"/>
        <v>26985726651.918823</v>
      </c>
      <c r="I1340" s="48">
        <f t="shared" si="51"/>
        <v>220.69339820177811</v>
      </c>
    </row>
    <row r="1341" spans="1:9" x14ac:dyDescent="0.3">
      <c r="A1341" s="47" t="s">
        <v>327</v>
      </c>
      <c r="B1341" s="47">
        <v>2011</v>
      </c>
      <c r="C1341" s="47" t="s">
        <v>396</v>
      </c>
      <c r="D1341" s="47" t="s">
        <v>41</v>
      </c>
      <c r="E1341" s="48">
        <v>6112574000000</v>
      </c>
      <c r="F1341" s="48">
        <v>201.06</v>
      </c>
      <c r="G1341" s="48">
        <v>123038000</v>
      </c>
      <c r="H1341" s="48">
        <f t="shared" si="50"/>
        <v>30401740773.898338</v>
      </c>
      <c r="I1341" s="48">
        <f t="shared" si="51"/>
        <v>247.09228672360032</v>
      </c>
    </row>
    <row r="1342" spans="1:9" x14ac:dyDescent="0.3">
      <c r="A1342" s="47" t="s">
        <v>327</v>
      </c>
      <c r="B1342" s="47">
        <v>2012</v>
      </c>
      <c r="C1342" s="47" t="s">
        <v>396</v>
      </c>
      <c r="D1342" s="47" t="s">
        <v>41</v>
      </c>
      <c r="E1342" s="48">
        <v>5900160000000</v>
      </c>
      <c r="F1342" s="48">
        <v>225.1</v>
      </c>
      <c r="G1342" s="48">
        <v>121913000</v>
      </c>
      <c r="H1342" s="48">
        <f t="shared" si="50"/>
        <v>26211283873.833851</v>
      </c>
      <c r="I1342" s="48">
        <f t="shared" si="51"/>
        <v>214.99990873683569</v>
      </c>
    </row>
    <row r="1343" spans="1:9" x14ac:dyDescent="0.3">
      <c r="A1343" s="47" t="s">
        <v>327</v>
      </c>
      <c r="B1343" s="47">
        <v>2013</v>
      </c>
      <c r="C1343" s="47" t="s">
        <v>396</v>
      </c>
      <c r="D1343" s="47" t="s">
        <v>41</v>
      </c>
      <c r="E1343" s="48">
        <v>5998630000000</v>
      </c>
      <c r="F1343" s="48">
        <v>223.7</v>
      </c>
      <c r="G1343" s="48">
        <v>115484000</v>
      </c>
      <c r="H1343" s="48">
        <f t="shared" si="50"/>
        <v>26815511846.222622</v>
      </c>
      <c r="I1343" s="48">
        <f t="shared" si="51"/>
        <v>232.20110011969297</v>
      </c>
    </row>
    <row r="1344" spans="1:9" x14ac:dyDescent="0.3">
      <c r="A1344" s="47" t="s">
        <v>327</v>
      </c>
      <c r="B1344" s="47">
        <v>2014</v>
      </c>
      <c r="C1344" s="47" t="s">
        <v>396</v>
      </c>
      <c r="D1344" s="47" t="s">
        <v>41</v>
      </c>
      <c r="E1344" s="48">
        <v>6287543000000</v>
      </c>
      <c r="F1344" s="48">
        <v>232.6</v>
      </c>
      <c r="G1344" s="48">
        <v>105005000</v>
      </c>
      <c r="H1344" s="48">
        <f t="shared" si="50"/>
        <v>27031569217.540844</v>
      </c>
      <c r="I1344" s="48">
        <f t="shared" si="51"/>
        <v>257.43125772621153</v>
      </c>
    </row>
    <row r="1345" spans="1:9" x14ac:dyDescent="0.3">
      <c r="A1345" s="47" t="s">
        <v>327</v>
      </c>
      <c r="B1345" s="47">
        <v>2015</v>
      </c>
      <c r="C1345" s="47" t="s">
        <v>396</v>
      </c>
      <c r="D1345" s="47" t="s">
        <v>41</v>
      </c>
      <c r="E1345" s="48">
        <v>6719719000000</v>
      </c>
      <c r="F1345" s="48">
        <v>279.33</v>
      </c>
      <c r="G1345" s="48">
        <v>105996000</v>
      </c>
      <c r="H1345" s="48">
        <f t="shared" si="50"/>
        <v>24056560340.815525</v>
      </c>
      <c r="I1345" s="48">
        <f t="shared" si="51"/>
        <v>226.95724688493456</v>
      </c>
    </row>
    <row r="1346" spans="1:9" x14ac:dyDescent="0.3">
      <c r="A1346" s="47" t="s">
        <v>327</v>
      </c>
      <c r="B1346" s="47">
        <v>2010</v>
      </c>
      <c r="C1346" s="47" t="s">
        <v>398</v>
      </c>
      <c r="D1346" s="47" t="s">
        <v>41</v>
      </c>
      <c r="E1346" s="48">
        <v>204778000000</v>
      </c>
      <c r="F1346" s="48">
        <v>207.94</v>
      </c>
      <c r="G1346" s="48">
        <v>23724000</v>
      </c>
      <c r="H1346" s="48">
        <f t="shared" si="50"/>
        <v>984793690.48764062</v>
      </c>
      <c r="I1346" s="48">
        <f t="shared" si="51"/>
        <v>41.510440502766848</v>
      </c>
    </row>
    <row r="1347" spans="1:9" x14ac:dyDescent="0.3">
      <c r="A1347" s="47" t="s">
        <v>327</v>
      </c>
      <c r="B1347" s="47">
        <v>2011</v>
      </c>
      <c r="C1347" s="47" t="s">
        <v>398</v>
      </c>
      <c r="D1347" s="47" t="s">
        <v>41</v>
      </c>
      <c r="E1347" s="48">
        <v>233985000000</v>
      </c>
      <c r="F1347" s="48">
        <v>201.06</v>
      </c>
      <c r="G1347" s="48">
        <v>25810000</v>
      </c>
      <c r="H1347" s="48">
        <f t="shared" si="50"/>
        <v>1163757087.4365861</v>
      </c>
      <c r="I1347" s="48">
        <f t="shared" si="51"/>
        <v>45.089387347407445</v>
      </c>
    </row>
    <row r="1348" spans="1:9" x14ac:dyDescent="0.3">
      <c r="A1348" s="47" t="s">
        <v>327</v>
      </c>
      <c r="B1348" s="47">
        <v>2012</v>
      </c>
      <c r="C1348" s="47" t="s">
        <v>398</v>
      </c>
      <c r="D1348" s="47" t="s">
        <v>41</v>
      </c>
      <c r="E1348" s="48">
        <v>263164000000</v>
      </c>
      <c r="F1348" s="48">
        <v>225.1</v>
      </c>
      <c r="G1348" s="48">
        <v>31295000</v>
      </c>
      <c r="H1348" s="48">
        <f t="shared" si="50"/>
        <v>1169098178.5872946</v>
      </c>
      <c r="I1348" s="48">
        <f t="shared" si="51"/>
        <v>37.357347134919145</v>
      </c>
    </row>
    <row r="1349" spans="1:9" x14ac:dyDescent="0.3">
      <c r="A1349" s="47" t="s">
        <v>327</v>
      </c>
      <c r="B1349" s="47">
        <v>2013</v>
      </c>
      <c r="C1349" s="47" t="s">
        <v>398</v>
      </c>
      <c r="D1349" s="47" t="s">
        <v>41</v>
      </c>
      <c r="E1349" s="48">
        <v>317939000000</v>
      </c>
      <c r="F1349" s="48">
        <v>223.7</v>
      </c>
      <c r="G1349" s="48">
        <v>39623000</v>
      </c>
      <c r="H1349" s="48">
        <f t="shared" si="50"/>
        <v>1421274027.7156906</v>
      </c>
      <c r="I1349" s="48">
        <f t="shared" si="51"/>
        <v>35.869924733505556</v>
      </c>
    </row>
    <row r="1350" spans="1:9" x14ac:dyDescent="0.3">
      <c r="A1350" s="47" t="s">
        <v>327</v>
      </c>
      <c r="B1350" s="47">
        <v>2014</v>
      </c>
      <c r="C1350" s="47" t="s">
        <v>398</v>
      </c>
      <c r="D1350" s="47" t="s">
        <v>41</v>
      </c>
      <c r="E1350" s="48">
        <v>394399000000</v>
      </c>
      <c r="F1350" s="48">
        <v>232.6</v>
      </c>
      <c r="G1350" s="48">
        <v>52557000</v>
      </c>
      <c r="H1350" s="48">
        <f t="shared" si="50"/>
        <v>1695610490.1117799</v>
      </c>
      <c r="I1350" s="48">
        <f t="shared" si="51"/>
        <v>32.262315012496529</v>
      </c>
    </row>
    <row r="1351" spans="1:9" x14ac:dyDescent="0.3">
      <c r="A1351" s="47" t="s">
        <v>327</v>
      </c>
      <c r="B1351" s="47">
        <v>2015</v>
      </c>
      <c r="C1351" s="47" t="s">
        <v>398</v>
      </c>
      <c r="D1351" s="47" t="s">
        <v>41</v>
      </c>
      <c r="E1351" s="48">
        <v>467889000000</v>
      </c>
      <c r="F1351" s="48">
        <v>279.33</v>
      </c>
      <c r="G1351" s="48">
        <v>63596000</v>
      </c>
      <c r="H1351" s="48">
        <f t="shared" si="50"/>
        <v>1675040274.9436152</v>
      </c>
      <c r="I1351" s="48">
        <f t="shared" si="51"/>
        <v>26.338767767526498</v>
      </c>
    </row>
    <row r="1352" spans="1:9" x14ac:dyDescent="0.3">
      <c r="A1352" s="47" t="s">
        <v>327</v>
      </c>
      <c r="B1352" s="47">
        <v>2010</v>
      </c>
      <c r="C1352" s="47" t="s">
        <v>413</v>
      </c>
      <c r="D1352" s="47" t="s">
        <v>41</v>
      </c>
      <c r="E1352" s="48">
        <v>4637000000</v>
      </c>
      <c r="F1352" s="48">
        <v>207.94</v>
      </c>
      <c r="G1352" s="48">
        <v>284000</v>
      </c>
      <c r="H1352" s="48">
        <f t="shared" si="50"/>
        <v>22299701.837068386</v>
      </c>
      <c r="I1352" s="48">
        <f t="shared" si="51"/>
        <v>78.520076891085864</v>
      </c>
    </row>
    <row r="1353" spans="1:9" x14ac:dyDescent="0.3">
      <c r="A1353" s="47" t="s">
        <v>327</v>
      </c>
      <c r="B1353" s="47">
        <v>2011</v>
      </c>
      <c r="C1353" s="47" t="s">
        <v>413</v>
      </c>
      <c r="D1353" s="47" t="s">
        <v>41</v>
      </c>
      <c r="E1353" s="48">
        <v>10874000000</v>
      </c>
      <c r="F1353" s="48">
        <v>201.06</v>
      </c>
      <c r="G1353" s="48">
        <v>527000</v>
      </c>
      <c r="H1353" s="48">
        <f t="shared" si="50"/>
        <v>54083358.20153188</v>
      </c>
      <c r="I1353" s="48">
        <f t="shared" si="51"/>
        <v>102.62496812434891</v>
      </c>
    </row>
    <row r="1354" spans="1:9" x14ac:dyDescent="0.3">
      <c r="A1354" s="47" t="s">
        <v>327</v>
      </c>
      <c r="B1354" s="47">
        <v>2012</v>
      </c>
      <c r="C1354" s="47" t="s">
        <v>413</v>
      </c>
      <c r="D1354" s="47" t="s">
        <v>41</v>
      </c>
      <c r="E1354" s="48">
        <v>11552000000</v>
      </c>
      <c r="F1354" s="48">
        <v>225.1</v>
      </c>
      <c r="G1354" s="48">
        <v>727000</v>
      </c>
      <c r="H1354" s="48">
        <f t="shared" si="50"/>
        <v>51319413.593958244</v>
      </c>
      <c r="I1354" s="48">
        <f t="shared" si="51"/>
        <v>70.590665191139266</v>
      </c>
    </row>
    <row r="1355" spans="1:9" x14ac:dyDescent="0.3">
      <c r="A1355" s="47" t="s">
        <v>327</v>
      </c>
      <c r="B1355" s="47">
        <v>2013</v>
      </c>
      <c r="C1355" s="47" t="s">
        <v>413</v>
      </c>
      <c r="D1355" s="47" t="s">
        <v>41</v>
      </c>
      <c r="E1355" s="48">
        <v>17671000000</v>
      </c>
      <c r="F1355" s="48">
        <v>223.7</v>
      </c>
      <c r="G1355" s="48">
        <v>1210000</v>
      </c>
      <c r="H1355" s="48">
        <f t="shared" si="50"/>
        <v>78994188.64550738</v>
      </c>
      <c r="I1355" s="48">
        <f t="shared" si="51"/>
        <v>65.284453426039164</v>
      </c>
    </row>
    <row r="1356" spans="1:9" x14ac:dyDescent="0.3">
      <c r="A1356" s="47" t="s">
        <v>327</v>
      </c>
      <c r="B1356" s="47">
        <v>2014</v>
      </c>
      <c r="C1356" s="47" t="s">
        <v>413</v>
      </c>
      <c r="D1356" s="47" t="s">
        <v>41</v>
      </c>
      <c r="E1356" s="48">
        <v>22970000000</v>
      </c>
      <c r="F1356" s="48">
        <v>232.6</v>
      </c>
      <c r="G1356" s="48">
        <v>1878000</v>
      </c>
      <c r="H1356" s="48">
        <f t="shared" si="50"/>
        <v>98753224.41960448</v>
      </c>
      <c r="I1356" s="48">
        <f t="shared" si="51"/>
        <v>52.584251554634974</v>
      </c>
    </row>
    <row r="1357" spans="1:9" x14ac:dyDescent="0.3">
      <c r="A1357" s="47" t="s">
        <v>327</v>
      </c>
      <c r="B1357" s="47">
        <v>2015</v>
      </c>
      <c r="C1357" s="47" t="s">
        <v>413</v>
      </c>
      <c r="D1357" s="47" t="s">
        <v>41</v>
      </c>
      <c r="E1357" s="48">
        <v>29876000000</v>
      </c>
      <c r="F1357" s="48">
        <v>279.33</v>
      </c>
      <c r="G1357" s="48">
        <v>2423000</v>
      </c>
      <c r="H1357" s="48">
        <f t="shared" si="50"/>
        <v>106955930.26169764</v>
      </c>
      <c r="I1357" s="48">
        <f t="shared" si="51"/>
        <v>44.141943979239635</v>
      </c>
    </row>
    <row r="1358" spans="1:9" x14ac:dyDescent="0.3">
      <c r="A1358" s="47" t="s">
        <v>327</v>
      </c>
      <c r="B1358" s="47">
        <v>2010</v>
      </c>
      <c r="C1358" s="47" t="s">
        <v>411</v>
      </c>
      <c r="D1358" s="47" t="s">
        <v>41</v>
      </c>
      <c r="E1358" s="48">
        <v>200141000000</v>
      </c>
      <c r="F1358" s="48">
        <v>207.94</v>
      </c>
      <c r="G1358" s="48">
        <v>23440000</v>
      </c>
      <c r="H1358" s="48">
        <f t="shared" si="50"/>
        <v>962493988.6505723</v>
      </c>
      <c r="I1358" s="48">
        <f t="shared" si="51"/>
        <v>41.062030232532948</v>
      </c>
    </row>
    <row r="1359" spans="1:9" x14ac:dyDescent="0.3">
      <c r="A1359" s="47" t="s">
        <v>327</v>
      </c>
      <c r="B1359" s="47">
        <v>2011</v>
      </c>
      <c r="C1359" s="47" t="s">
        <v>411</v>
      </c>
      <c r="D1359" s="47" t="s">
        <v>41</v>
      </c>
      <c r="E1359" s="48">
        <v>223111000000</v>
      </c>
      <c r="F1359" s="48">
        <v>201.06</v>
      </c>
      <c r="G1359" s="48">
        <v>25284000</v>
      </c>
      <c r="H1359" s="48">
        <f t="shared" si="50"/>
        <v>1109673729.2350543</v>
      </c>
      <c r="I1359" s="48">
        <f t="shared" si="51"/>
        <v>43.88837720436063</v>
      </c>
    </row>
    <row r="1360" spans="1:9" x14ac:dyDescent="0.3">
      <c r="A1360" s="47" t="s">
        <v>327</v>
      </c>
      <c r="B1360" s="47">
        <v>2012</v>
      </c>
      <c r="C1360" s="47" t="s">
        <v>411</v>
      </c>
      <c r="D1360" s="47" t="s">
        <v>41</v>
      </c>
      <c r="E1360" s="48">
        <v>251612000000</v>
      </c>
      <c r="F1360" s="48">
        <v>225.1</v>
      </c>
      <c r="G1360" s="48">
        <v>30568000</v>
      </c>
      <c r="H1360" s="48">
        <f t="shared" si="50"/>
        <v>1117778764.9933364</v>
      </c>
      <c r="I1360" s="48">
        <f t="shared" si="51"/>
        <v>36.566957766073557</v>
      </c>
    </row>
    <row r="1361" spans="1:9" x14ac:dyDescent="0.3">
      <c r="A1361" s="47" t="s">
        <v>327</v>
      </c>
      <c r="B1361" s="47">
        <v>2013</v>
      </c>
      <c r="C1361" s="47" t="s">
        <v>411</v>
      </c>
      <c r="D1361" s="47" t="s">
        <v>41</v>
      </c>
      <c r="E1361" s="48">
        <v>300268000000</v>
      </c>
      <c r="F1361" s="48">
        <v>223.7</v>
      </c>
      <c r="G1361" s="48">
        <v>38413000</v>
      </c>
      <c r="H1361" s="48">
        <f t="shared" si="50"/>
        <v>1342279839.0701833</v>
      </c>
      <c r="I1361" s="48">
        <f t="shared" si="51"/>
        <v>34.943374354259838</v>
      </c>
    </row>
    <row r="1362" spans="1:9" x14ac:dyDescent="0.3">
      <c r="A1362" s="47" t="s">
        <v>327</v>
      </c>
      <c r="B1362" s="47">
        <v>2014</v>
      </c>
      <c r="C1362" s="47" t="s">
        <v>411</v>
      </c>
      <c r="D1362" s="47" t="s">
        <v>41</v>
      </c>
      <c r="E1362" s="48">
        <v>371429000000</v>
      </c>
      <c r="F1362" s="48">
        <v>232.6</v>
      </c>
      <c r="G1362" s="48">
        <v>50678000</v>
      </c>
      <c r="H1362" s="48">
        <f t="shared" si="50"/>
        <v>1596857265.6921754</v>
      </c>
      <c r="I1362" s="48">
        <f t="shared" si="51"/>
        <v>31.509871456888106</v>
      </c>
    </row>
    <row r="1363" spans="1:9" x14ac:dyDescent="0.3">
      <c r="A1363" s="47" t="s">
        <v>327</v>
      </c>
      <c r="B1363" s="47">
        <v>2015</v>
      </c>
      <c r="C1363" s="47" t="s">
        <v>411</v>
      </c>
      <c r="D1363" s="47" t="s">
        <v>41</v>
      </c>
      <c r="E1363" s="48">
        <v>438013000000</v>
      </c>
      <c r="F1363" s="48">
        <v>279.33</v>
      </c>
      <c r="G1363" s="48">
        <v>61172000</v>
      </c>
      <c r="H1363" s="48">
        <f t="shared" si="50"/>
        <v>1568084344.6819174</v>
      </c>
      <c r="I1363" s="48">
        <f t="shared" si="51"/>
        <v>25.634021197311146</v>
      </c>
    </row>
    <row r="1364" spans="1:9" x14ac:dyDescent="0.3">
      <c r="A1364" s="47" t="s">
        <v>327</v>
      </c>
      <c r="B1364" s="47">
        <v>2010</v>
      </c>
      <c r="C1364" s="47" t="s">
        <v>399</v>
      </c>
      <c r="D1364" s="47" t="s">
        <v>41</v>
      </c>
      <c r="E1364" s="48">
        <v>532204559000000</v>
      </c>
      <c r="F1364" s="48">
        <v>207.94</v>
      </c>
      <c r="G1364" s="48">
        <v>272005000</v>
      </c>
      <c r="H1364" s="48">
        <f t="shared" si="50"/>
        <v>2559414056939.502</v>
      </c>
      <c r="I1364" s="48">
        <f t="shared" si="51"/>
        <v>9409.4375358522884</v>
      </c>
    </row>
    <row r="1365" spans="1:9" x14ac:dyDescent="0.3">
      <c r="A1365" s="47" t="s">
        <v>327</v>
      </c>
      <c r="B1365" s="47">
        <v>2011</v>
      </c>
      <c r="C1365" s="47" t="s">
        <v>399</v>
      </c>
      <c r="D1365" s="47" t="s">
        <v>41</v>
      </c>
      <c r="E1365" s="48">
        <v>581944285000000</v>
      </c>
      <c r="F1365" s="48">
        <v>201.06</v>
      </c>
      <c r="G1365" s="48">
        <v>255430000</v>
      </c>
      <c r="H1365" s="48">
        <f t="shared" si="50"/>
        <v>2894381204615.5376</v>
      </c>
      <c r="I1365" s="48">
        <f t="shared" si="51"/>
        <v>11331.406665683504</v>
      </c>
    </row>
    <row r="1366" spans="1:9" x14ac:dyDescent="0.3">
      <c r="A1366" s="47" t="s">
        <v>327</v>
      </c>
      <c r="B1366" s="47">
        <v>2012</v>
      </c>
      <c r="C1366" s="47" t="s">
        <v>399</v>
      </c>
      <c r="D1366" s="47" t="s">
        <v>41</v>
      </c>
      <c r="E1366" s="48">
        <v>520277118000000</v>
      </c>
      <c r="F1366" s="48">
        <v>225.1</v>
      </c>
      <c r="G1366" s="48">
        <v>277619000</v>
      </c>
      <c r="H1366" s="48">
        <f t="shared" si="50"/>
        <v>2311315495335.4067</v>
      </c>
      <c r="I1366" s="48">
        <f t="shared" si="51"/>
        <v>8325.494635941368</v>
      </c>
    </row>
    <row r="1367" spans="1:9" x14ac:dyDescent="0.3">
      <c r="A1367" s="47" t="s">
        <v>327</v>
      </c>
      <c r="B1367" s="47">
        <v>2013</v>
      </c>
      <c r="C1367" s="47" t="s">
        <v>399</v>
      </c>
      <c r="D1367" s="47" t="s">
        <v>41</v>
      </c>
      <c r="E1367" s="48">
        <v>507500899000000</v>
      </c>
      <c r="F1367" s="48">
        <v>223.7</v>
      </c>
      <c r="G1367" s="48">
        <v>285674000</v>
      </c>
      <c r="H1367" s="48">
        <f t="shared" si="50"/>
        <v>2268667407241.8418</v>
      </c>
      <c r="I1367" s="48">
        <f t="shared" si="51"/>
        <v>7941.4556705960003</v>
      </c>
    </row>
    <row r="1368" spans="1:9" x14ac:dyDescent="0.3">
      <c r="A1368" s="47" t="s">
        <v>327</v>
      </c>
      <c r="B1368" s="47">
        <v>2014</v>
      </c>
      <c r="C1368" s="47" t="s">
        <v>399</v>
      </c>
      <c r="D1368" s="47" t="s">
        <v>41</v>
      </c>
      <c r="E1368" s="48">
        <v>582360067000000</v>
      </c>
      <c r="F1368" s="48">
        <v>232.6</v>
      </c>
      <c r="G1368" s="48">
        <v>294026000</v>
      </c>
      <c r="H1368" s="48">
        <f t="shared" si="50"/>
        <v>2503697622527.9448</v>
      </c>
      <c r="I1368" s="48">
        <f t="shared" si="51"/>
        <v>8515.2252607862738</v>
      </c>
    </row>
    <row r="1369" spans="1:9" x14ac:dyDescent="0.3">
      <c r="A1369" s="47" t="s">
        <v>327</v>
      </c>
      <c r="B1369" s="47">
        <v>2015</v>
      </c>
      <c r="C1369" s="47" t="s">
        <v>399</v>
      </c>
      <c r="D1369" s="47" t="s">
        <v>41</v>
      </c>
      <c r="E1369" s="48">
        <v>632512776000000</v>
      </c>
      <c r="F1369" s="48">
        <v>279.33</v>
      </c>
      <c r="G1369" s="48">
        <v>301857000</v>
      </c>
      <c r="H1369" s="48">
        <f t="shared" si="50"/>
        <v>2264392567930.4048</v>
      </c>
      <c r="I1369" s="48">
        <f t="shared" si="51"/>
        <v>7501.5406895662672</v>
      </c>
    </row>
    <row r="1370" spans="1:9" x14ac:dyDescent="0.3">
      <c r="A1370" s="47" t="s">
        <v>327</v>
      </c>
      <c r="B1370" s="47">
        <v>2010</v>
      </c>
      <c r="C1370" s="47" t="s">
        <v>401</v>
      </c>
      <c r="D1370" s="47" t="s">
        <v>41</v>
      </c>
      <c r="E1370" s="48">
        <v>41986654000000</v>
      </c>
      <c r="F1370" s="48">
        <v>207.94</v>
      </c>
      <c r="G1370" s="48">
        <v>56944000</v>
      </c>
      <c r="H1370" s="48">
        <f t="shared" si="50"/>
        <v>201917158795.80649</v>
      </c>
      <c r="I1370" s="48">
        <f t="shared" si="51"/>
        <v>3545.8899760432441</v>
      </c>
    </row>
    <row r="1371" spans="1:9" x14ac:dyDescent="0.3">
      <c r="A1371" s="47" t="s">
        <v>327</v>
      </c>
      <c r="B1371" s="47">
        <v>2011</v>
      </c>
      <c r="C1371" s="47" t="s">
        <v>401</v>
      </c>
      <c r="D1371" s="47" t="s">
        <v>41</v>
      </c>
      <c r="E1371" s="48">
        <v>46005272000000</v>
      </c>
      <c r="F1371" s="48">
        <v>201.06</v>
      </c>
      <c r="G1371" s="48">
        <v>62097000</v>
      </c>
      <c r="H1371" s="48">
        <f t="shared" si="50"/>
        <v>228813647667.36298</v>
      </c>
      <c r="I1371" s="48">
        <f t="shared" si="51"/>
        <v>3684.7778099966663</v>
      </c>
    </row>
    <row r="1372" spans="1:9" x14ac:dyDescent="0.3">
      <c r="A1372" s="47" t="s">
        <v>327</v>
      </c>
      <c r="B1372" s="47">
        <v>2012</v>
      </c>
      <c r="C1372" s="47" t="s">
        <v>401</v>
      </c>
      <c r="D1372" s="47" t="s">
        <v>41</v>
      </c>
      <c r="E1372" s="48">
        <v>34362034000000</v>
      </c>
      <c r="F1372" s="48">
        <v>225.1</v>
      </c>
      <c r="G1372" s="48">
        <v>71069000</v>
      </c>
      <c r="H1372" s="48">
        <f t="shared" si="50"/>
        <v>152652305641.93692</v>
      </c>
      <c r="I1372" s="48">
        <f t="shared" si="51"/>
        <v>2147.9450342897312</v>
      </c>
    </row>
    <row r="1373" spans="1:9" x14ac:dyDescent="0.3">
      <c r="A1373" s="47" t="s">
        <v>327</v>
      </c>
      <c r="B1373" s="47">
        <v>2013</v>
      </c>
      <c r="C1373" s="47" t="s">
        <v>401</v>
      </c>
      <c r="D1373" s="47" t="s">
        <v>41</v>
      </c>
      <c r="E1373" s="48">
        <v>43041710000000</v>
      </c>
      <c r="F1373" s="48">
        <v>223.7</v>
      </c>
      <c r="G1373" s="48">
        <v>84797000</v>
      </c>
      <c r="H1373" s="48">
        <f t="shared" si="50"/>
        <v>192408180599.01654</v>
      </c>
      <c r="I1373" s="48">
        <f t="shared" si="51"/>
        <v>2269.0446666629309</v>
      </c>
    </row>
    <row r="1374" spans="1:9" x14ac:dyDescent="0.3">
      <c r="A1374" s="47" t="s">
        <v>327</v>
      </c>
      <c r="B1374" s="47">
        <v>2014</v>
      </c>
      <c r="C1374" s="47" t="s">
        <v>401</v>
      </c>
      <c r="D1374" s="47" t="s">
        <v>41</v>
      </c>
      <c r="E1374" s="48">
        <v>46168827000000</v>
      </c>
      <c r="F1374" s="48">
        <v>232.6</v>
      </c>
      <c r="G1374" s="48">
        <v>90729000</v>
      </c>
      <c r="H1374" s="48">
        <f t="shared" si="50"/>
        <v>198490227858.98538</v>
      </c>
      <c r="I1374" s="48">
        <f t="shared" si="51"/>
        <v>2187.7263924322474</v>
      </c>
    </row>
    <row r="1375" spans="1:9" x14ac:dyDescent="0.3">
      <c r="A1375" s="47" t="s">
        <v>327</v>
      </c>
      <c r="B1375" s="47">
        <v>2015</v>
      </c>
      <c r="C1375" s="47" t="s">
        <v>401</v>
      </c>
      <c r="D1375" s="47" t="s">
        <v>41</v>
      </c>
      <c r="E1375" s="48">
        <v>49146875000000</v>
      </c>
      <c r="F1375" s="48">
        <v>279.33</v>
      </c>
      <c r="G1375" s="48">
        <v>100656000</v>
      </c>
      <c r="H1375" s="48">
        <f t="shared" si="50"/>
        <v>175945566176.20737</v>
      </c>
      <c r="I1375" s="48">
        <f t="shared" si="51"/>
        <v>1747.9888548740996</v>
      </c>
    </row>
    <row r="1376" spans="1:9" x14ac:dyDescent="0.3">
      <c r="A1376" s="47" t="s">
        <v>327</v>
      </c>
      <c r="B1376" s="47">
        <v>2010</v>
      </c>
      <c r="C1376" s="47" t="s">
        <v>402</v>
      </c>
      <c r="D1376" s="47" t="s">
        <v>41</v>
      </c>
      <c r="E1376" s="48">
        <v>490217905000000</v>
      </c>
      <c r="F1376" s="48">
        <v>207.94</v>
      </c>
      <c r="G1376" s="48">
        <v>215061000</v>
      </c>
      <c r="H1376" s="48">
        <f t="shared" si="50"/>
        <v>2357496898143.6953</v>
      </c>
      <c r="I1376" s="48">
        <f t="shared" si="51"/>
        <v>10961.991705347298</v>
      </c>
    </row>
    <row r="1377" spans="1:9" x14ac:dyDescent="0.3">
      <c r="A1377" s="47" t="s">
        <v>327</v>
      </c>
      <c r="B1377" s="47">
        <v>2011</v>
      </c>
      <c r="C1377" s="47" t="s">
        <v>402</v>
      </c>
      <c r="D1377" s="47" t="s">
        <v>41</v>
      </c>
      <c r="E1377" s="48">
        <v>535939013000000</v>
      </c>
      <c r="F1377" s="48">
        <v>201.06</v>
      </c>
      <c r="G1377" s="48">
        <v>193333000</v>
      </c>
      <c r="H1377" s="48">
        <f t="shared" si="50"/>
        <v>2665567556948.1748</v>
      </c>
      <c r="I1377" s="48">
        <f t="shared" si="51"/>
        <v>13787.442169459817</v>
      </c>
    </row>
    <row r="1378" spans="1:9" x14ac:dyDescent="0.3">
      <c r="A1378" s="47" t="s">
        <v>327</v>
      </c>
      <c r="B1378" s="47">
        <v>2012</v>
      </c>
      <c r="C1378" s="47" t="s">
        <v>402</v>
      </c>
      <c r="D1378" s="47" t="s">
        <v>41</v>
      </c>
      <c r="E1378" s="48">
        <v>485915084000000</v>
      </c>
      <c r="F1378" s="48">
        <v>225.1</v>
      </c>
      <c r="G1378" s="48">
        <v>206550000</v>
      </c>
      <c r="H1378" s="48">
        <f t="shared" si="50"/>
        <v>2158663189693.4697</v>
      </c>
      <c r="I1378" s="48">
        <f t="shared" si="51"/>
        <v>10451.044249302686</v>
      </c>
    </row>
    <row r="1379" spans="1:9" x14ac:dyDescent="0.3">
      <c r="A1379" s="47" t="s">
        <v>327</v>
      </c>
      <c r="B1379" s="47">
        <v>2013</v>
      </c>
      <c r="C1379" s="47" t="s">
        <v>402</v>
      </c>
      <c r="D1379" s="47" t="s">
        <v>41</v>
      </c>
      <c r="E1379" s="48">
        <v>464459189000000</v>
      </c>
      <c r="F1379" s="48">
        <v>223.7</v>
      </c>
      <c r="G1379" s="48">
        <v>200877000</v>
      </c>
      <c r="H1379" s="48">
        <f t="shared" si="50"/>
        <v>2076259226642.8254</v>
      </c>
      <c r="I1379" s="48">
        <f t="shared" si="51"/>
        <v>10335.972892082345</v>
      </c>
    </row>
    <row r="1380" spans="1:9" x14ac:dyDescent="0.3">
      <c r="A1380" s="47" t="s">
        <v>327</v>
      </c>
      <c r="B1380" s="47">
        <v>2014</v>
      </c>
      <c r="C1380" s="47" t="s">
        <v>402</v>
      </c>
      <c r="D1380" s="47" t="s">
        <v>41</v>
      </c>
      <c r="E1380" s="48">
        <v>536191240000000</v>
      </c>
      <c r="F1380" s="48">
        <v>232.6</v>
      </c>
      <c r="G1380" s="48">
        <v>203297000</v>
      </c>
      <c r="H1380" s="48">
        <f t="shared" si="50"/>
        <v>2305207394668.9595</v>
      </c>
      <c r="I1380" s="48">
        <f t="shared" si="51"/>
        <v>11339.111716695079</v>
      </c>
    </row>
    <row r="1381" spans="1:9" x14ac:dyDescent="0.3">
      <c r="A1381" s="47" t="s">
        <v>327</v>
      </c>
      <c r="B1381" s="47">
        <v>2015</v>
      </c>
      <c r="C1381" s="47" t="s">
        <v>402</v>
      </c>
      <c r="D1381" s="47" t="s">
        <v>41</v>
      </c>
      <c r="E1381" s="48">
        <v>583365901000000</v>
      </c>
      <c r="F1381" s="48">
        <v>279.33</v>
      </c>
      <c r="G1381" s="48">
        <v>201200000</v>
      </c>
      <c r="H1381" s="48">
        <f t="shared" si="50"/>
        <v>2088447001754.1978</v>
      </c>
      <c r="I1381" s="48">
        <f t="shared" si="51"/>
        <v>10379.955277108338</v>
      </c>
    </row>
    <row r="1382" spans="1:9" x14ac:dyDescent="0.3">
      <c r="A1382" s="47" t="s">
        <v>327</v>
      </c>
      <c r="B1382" s="47">
        <v>2010</v>
      </c>
      <c r="C1382" s="47" t="s">
        <v>403</v>
      </c>
      <c r="D1382" s="47" t="s">
        <v>41</v>
      </c>
      <c r="E1382" s="48">
        <v>1199377000000</v>
      </c>
      <c r="F1382" s="48">
        <v>207.94</v>
      </c>
      <c r="G1382" s="48">
        <v>174760000</v>
      </c>
      <c r="H1382" s="48">
        <f t="shared" si="50"/>
        <v>5767899394.0559778</v>
      </c>
      <c r="I1382" s="48">
        <f t="shared" si="51"/>
        <v>33.00468868194082</v>
      </c>
    </row>
    <row r="1383" spans="1:9" x14ac:dyDescent="0.3">
      <c r="A1383" s="47" t="s">
        <v>327</v>
      </c>
      <c r="B1383" s="47">
        <v>2011</v>
      </c>
      <c r="C1383" s="47" t="s">
        <v>403</v>
      </c>
      <c r="D1383" s="47" t="s">
        <v>41</v>
      </c>
      <c r="E1383" s="48">
        <v>1348047000000</v>
      </c>
      <c r="F1383" s="48">
        <v>201.06</v>
      </c>
      <c r="G1383" s="48">
        <v>194541000</v>
      </c>
      <c r="H1383" s="48">
        <f t="shared" si="50"/>
        <v>6704700089.5255146</v>
      </c>
      <c r="I1383" s="48">
        <f t="shared" si="51"/>
        <v>34.464200808701065</v>
      </c>
    </row>
    <row r="1384" spans="1:9" x14ac:dyDescent="0.3">
      <c r="A1384" s="47" t="s">
        <v>327</v>
      </c>
      <c r="B1384" s="47">
        <v>2012</v>
      </c>
      <c r="C1384" s="47" t="s">
        <v>403</v>
      </c>
      <c r="D1384" s="47" t="s">
        <v>41</v>
      </c>
      <c r="E1384" s="48">
        <v>1489718000000</v>
      </c>
      <c r="F1384" s="48">
        <v>225.1</v>
      </c>
      <c r="G1384" s="48">
        <v>219756000</v>
      </c>
      <c r="H1384" s="48">
        <f t="shared" si="50"/>
        <v>6618027543.3140831</v>
      </c>
      <c r="I1384" s="48">
        <f t="shared" si="51"/>
        <v>30.115344032991512</v>
      </c>
    </row>
    <row r="1385" spans="1:9" x14ac:dyDescent="0.3">
      <c r="A1385" s="47" t="s">
        <v>327</v>
      </c>
      <c r="B1385" s="47">
        <v>2013</v>
      </c>
      <c r="C1385" s="47" t="s">
        <v>403</v>
      </c>
      <c r="D1385" s="47" t="s">
        <v>41</v>
      </c>
      <c r="E1385" s="48">
        <v>1639433000000</v>
      </c>
      <c r="F1385" s="48">
        <v>223.7</v>
      </c>
      <c r="G1385" s="48">
        <v>242212000</v>
      </c>
      <c r="H1385" s="48">
        <f t="shared" si="50"/>
        <v>7328712561.4662495</v>
      </c>
      <c r="I1385" s="48">
        <f t="shared" si="51"/>
        <v>30.257429695746904</v>
      </c>
    </row>
    <row r="1386" spans="1:9" x14ac:dyDescent="0.3">
      <c r="A1386" s="47" t="s">
        <v>327</v>
      </c>
      <c r="B1386" s="47">
        <v>2014</v>
      </c>
      <c r="C1386" s="47" t="s">
        <v>403</v>
      </c>
      <c r="D1386" s="47" t="s">
        <v>41</v>
      </c>
      <c r="E1386" s="48">
        <v>1927589000000</v>
      </c>
      <c r="F1386" s="48">
        <v>232.6</v>
      </c>
      <c r="G1386" s="48">
        <v>282879000</v>
      </c>
      <c r="H1386" s="48">
        <f t="shared" si="50"/>
        <v>8287141014.6173687</v>
      </c>
      <c r="I1386" s="48">
        <f t="shared" si="51"/>
        <v>29.295709524628442</v>
      </c>
    </row>
    <row r="1387" spans="1:9" x14ac:dyDescent="0.3">
      <c r="A1387" s="47" t="s">
        <v>327</v>
      </c>
      <c r="B1387" s="47">
        <v>2015</v>
      </c>
      <c r="C1387" s="47" t="s">
        <v>403</v>
      </c>
      <c r="D1387" s="47" t="s">
        <v>41</v>
      </c>
      <c r="E1387" s="48">
        <v>2352854000000</v>
      </c>
      <c r="F1387" s="48">
        <v>279.33</v>
      </c>
      <c r="G1387" s="48">
        <v>338359000</v>
      </c>
      <c r="H1387" s="48">
        <f t="shared" si="50"/>
        <v>8423205527.5122623</v>
      </c>
      <c r="I1387" s="48">
        <f t="shared" si="51"/>
        <v>24.89428544094368</v>
      </c>
    </row>
    <row r="1388" spans="1:9" x14ac:dyDescent="0.3">
      <c r="A1388" s="47" t="s">
        <v>327</v>
      </c>
      <c r="B1388" s="47">
        <v>2010</v>
      </c>
      <c r="C1388" s="47" t="s">
        <v>414</v>
      </c>
      <c r="D1388" s="47" t="s">
        <v>41</v>
      </c>
      <c r="E1388" s="48">
        <v>32714000000</v>
      </c>
      <c r="F1388" s="48">
        <v>207.94</v>
      </c>
      <c r="G1388" s="48">
        <v>4458000</v>
      </c>
      <c r="H1388" s="48">
        <f t="shared" si="50"/>
        <v>157324228.14273348</v>
      </c>
      <c r="I1388" s="48">
        <f t="shared" si="51"/>
        <v>35.290315868715453</v>
      </c>
    </row>
    <row r="1389" spans="1:9" x14ac:dyDescent="0.3">
      <c r="A1389" s="47" t="s">
        <v>327</v>
      </c>
      <c r="B1389" s="47">
        <v>2011</v>
      </c>
      <c r="C1389" s="47" t="s">
        <v>414</v>
      </c>
      <c r="D1389" s="47" t="s">
        <v>41</v>
      </c>
      <c r="E1389" s="48">
        <v>47886000000</v>
      </c>
      <c r="F1389" s="48">
        <v>201.06</v>
      </c>
      <c r="G1389" s="48">
        <v>5966000</v>
      </c>
      <c r="H1389" s="48">
        <f t="shared" si="50"/>
        <v>238167711.13100567</v>
      </c>
      <c r="I1389" s="48">
        <f t="shared" si="51"/>
        <v>39.920836595877589</v>
      </c>
    </row>
    <row r="1390" spans="1:9" x14ac:dyDescent="0.3">
      <c r="A1390" s="47" t="s">
        <v>327</v>
      </c>
      <c r="B1390" s="47">
        <v>2012</v>
      </c>
      <c r="C1390" s="47" t="s">
        <v>414</v>
      </c>
      <c r="D1390" s="47" t="s">
        <v>41</v>
      </c>
      <c r="E1390" s="48">
        <v>71558000000</v>
      </c>
      <c r="F1390" s="48">
        <v>225.1</v>
      </c>
      <c r="G1390" s="48">
        <v>7775000</v>
      </c>
      <c r="H1390" s="48">
        <f t="shared" si="50"/>
        <v>317894269.21368283</v>
      </c>
      <c r="I1390" s="48">
        <f t="shared" si="51"/>
        <v>40.88672272844795</v>
      </c>
    </row>
    <row r="1391" spans="1:9" x14ac:dyDescent="0.3">
      <c r="A1391" s="47" t="s">
        <v>327</v>
      </c>
      <c r="B1391" s="47">
        <v>2013</v>
      </c>
      <c r="C1391" s="47" t="s">
        <v>414</v>
      </c>
      <c r="D1391" s="47" t="s">
        <v>41</v>
      </c>
      <c r="E1391" s="48">
        <v>99369000000</v>
      </c>
      <c r="F1391" s="48">
        <v>223.7</v>
      </c>
      <c r="G1391" s="48">
        <v>10333000</v>
      </c>
      <c r="H1391" s="48">
        <f t="shared" si="50"/>
        <v>444206526.59812254</v>
      </c>
      <c r="I1391" s="48">
        <f t="shared" si="51"/>
        <v>42.989115126112701</v>
      </c>
    </row>
    <row r="1392" spans="1:9" x14ac:dyDescent="0.3">
      <c r="A1392" s="47" t="s">
        <v>327</v>
      </c>
      <c r="B1392" s="47">
        <v>2014</v>
      </c>
      <c r="C1392" s="47" t="s">
        <v>414</v>
      </c>
      <c r="D1392" s="47" t="s">
        <v>41</v>
      </c>
      <c r="E1392" s="48">
        <v>146603000000</v>
      </c>
      <c r="F1392" s="48">
        <v>232.6</v>
      </c>
      <c r="G1392" s="48">
        <v>14518000</v>
      </c>
      <c r="H1392" s="48">
        <f t="shared" si="50"/>
        <v>630279449.69905424</v>
      </c>
      <c r="I1392" s="48">
        <f t="shared" si="51"/>
        <v>43.413655441455724</v>
      </c>
    </row>
    <row r="1393" spans="1:9" x14ac:dyDescent="0.3">
      <c r="A1393" s="47" t="s">
        <v>327</v>
      </c>
      <c r="B1393" s="47">
        <v>2015</v>
      </c>
      <c r="C1393" s="47" t="s">
        <v>414</v>
      </c>
      <c r="D1393" s="47" t="s">
        <v>41</v>
      </c>
      <c r="E1393" s="48">
        <v>209758000000</v>
      </c>
      <c r="F1393" s="48">
        <v>279.33</v>
      </c>
      <c r="G1393" s="48">
        <v>19690000</v>
      </c>
      <c r="H1393" s="48">
        <f t="shared" si="50"/>
        <v>750932588.69437587</v>
      </c>
      <c r="I1393" s="48">
        <f t="shared" si="51"/>
        <v>38.137764788947479</v>
      </c>
    </row>
    <row r="1394" spans="1:9" x14ac:dyDescent="0.3">
      <c r="A1394" s="47" t="s">
        <v>327</v>
      </c>
      <c r="B1394" s="47">
        <v>2010</v>
      </c>
      <c r="C1394" s="47" t="s">
        <v>412</v>
      </c>
      <c r="D1394" s="47" t="s">
        <v>41</v>
      </c>
      <c r="E1394" s="48">
        <v>1166663000000</v>
      </c>
      <c r="F1394" s="48">
        <v>207.94</v>
      </c>
      <c r="G1394" s="48">
        <v>170302000</v>
      </c>
      <c r="H1394" s="48">
        <f t="shared" si="50"/>
        <v>5610575165.9132442</v>
      </c>
      <c r="I1394" s="48">
        <f t="shared" si="51"/>
        <v>32.94485775806065</v>
      </c>
    </row>
    <row r="1395" spans="1:9" x14ac:dyDescent="0.3">
      <c r="A1395" s="47" t="s">
        <v>327</v>
      </c>
      <c r="B1395" s="47">
        <v>2011</v>
      </c>
      <c r="C1395" s="47" t="s">
        <v>412</v>
      </c>
      <c r="D1395" s="47" t="s">
        <v>41</v>
      </c>
      <c r="E1395" s="48">
        <v>1300161000000</v>
      </c>
      <c r="F1395" s="48">
        <v>201.06</v>
      </c>
      <c r="G1395" s="48">
        <v>188575000</v>
      </c>
      <c r="H1395" s="48">
        <f t="shared" si="50"/>
        <v>6466532378.3945093</v>
      </c>
      <c r="I1395" s="48">
        <f t="shared" si="51"/>
        <v>34.291567696643298</v>
      </c>
    </row>
    <row r="1396" spans="1:9" x14ac:dyDescent="0.3">
      <c r="A1396" s="47" t="s">
        <v>327</v>
      </c>
      <c r="B1396" s="47">
        <v>2012</v>
      </c>
      <c r="C1396" s="47" t="s">
        <v>412</v>
      </c>
      <c r="D1396" s="47" t="s">
        <v>41</v>
      </c>
      <c r="E1396" s="48">
        <v>1418160000000</v>
      </c>
      <c r="F1396" s="48">
        <v>225.1</v>
      </c>
      <c r="G1396" s="48">
        <v>211982000</v>
      </c>
      <c r="H1396" s="48">
        <f t="shared" si="50"/>
        <v>6300133274.1004</v>
      </c>
      <c r="I1396" s="48">
        <f t="shared" si="51"/>
        <v>29.720133191027539</v>
      </c>
    </row>
    <row r="1397" spans="1:9" x14ac:dyDescent="0.3">
      <c r="A1397" s="47" t="s">
        <v>327</v>
      </c>
      <c r="B1397" s="47">
        <v>2013</v>
      </c>
      <c r="C1397" s="47" t="s">
        <v>412</v>
      </c>
      <c r="D1397" s="47" t="s">
        <v>41</v>
      </c>
      <c r="E1397" s="48">
        <v>1540064000000</v>
      </c>
      <c r="F1397" s="48">
        <v>223.7</v>
      </c>
      <c r="G1397" s="48">
        <v>231879000</v>
      </c>
      <c r="H1397" s="48">
        <f t="shared" si="50"/>
        <v>6884506034.8681269</v>
      </c>
      <c r="I1397" s="48">
        <f t="shared" si="51"/>
        <v>29.690079890236404</v>
      </c>
    </row>
    <row r="1398" spans="1:9" x14ac:dyDescent="0.3">
      <c r="A1398" s="47" t="s">
        <v>327</v>
      </c>
      <c r="B1398" s="47">
        <v>2014</v>
      </c>
      <c r="C1398" s="47" t="s">
        <v>412</v>
      </c>
      <c r="D1398" s="47" t="s">
        <v>41</v>
      </c>
      <c r="E1398" s="48">
        <v>1780986000000</v>
      </c>
      <c r="F1398" s="48">
        <v>232.6</v>
      </c>
      <c r="G1398" s="48">
        <v>268361000</v>
      </c>
      <c r="H1398" s="48">
        <f t="shared" ref="H1398:H1440" si="52">E1398/F1398</f>
        <v>7656861564.9183149</v>
      </c>
      <c r="I1398" s="48">
        <f t="shared" ref="I1398:I1461" si="53">H1398/G1398</f>
        <v>28.531946016441715</v>
      </c>
    </row>
    <row r="1399" spans="1:9" x14ac:dyDescent="0.3">
      <c r="A1399" s="47" t="s">
        <v>327</v>
      </c>
      <c r="B1399" s="47">
        <v>2015</v>
      </c>
      <c r="C1399" s="47" t="s">
        <v>412</v>
      </c>
      <c r="D1399" s="47" t="s">
        <v>41</v>
      </c>
      <c r="E1399" s="48">
        <v>2143096000000</v>
      </c>
      <c r="F1399" s="48">
        <v>279.33</v>
      </c>
      <c r="G1399" s="48">
        <v>318669000</v>
      </c>
      <c r="H1399" s="48">
        <f t="shared" si="52"/>
        <v>7672272938.8178864</v>
      </c>
      <c r="I1399" s="48">
        <f t="shared" si="53"/>
        <v>24.075994021438817</v>
      </c>
    </row>
    <row r="1400" spans="1:9" x14ac:dyDescent="0.3">
      <c r="A1400" s="47" t="s">
        <v>327</v>
      </c>
      <c r="B1400" s="47">
        <v>2010</v>
      </c>
      <c r="C1400" s="47" t="s">
        <v>404</v>
      </c>
      <c r="D1400" s="47" t="s">
        <v>41</v>
      </c>
      <c r="E1400" s="48">
        <v>2082796000000</v>
      </c>
      <c r="F1400" s="48">
        <v>207.94</v>
      </c>
      <c r="G1400" s="48">
        <v>77264000</v>
      </c>
      <c r="H1400" s="48">
        <f t="shared" si="52"/>
        <v>10016331634.125229</v>
      </c>
      <c r="I1400" s="48">
        <f t="shared" si="53"/>
        <v>129.63775670590741</v>
      </c>
    </row>
    <row r="1401" spans="1:9" x14ac:dyDescent="0.3">
      <c r="A1401" s="47" t="s">
        <v>327</v>
      </c>
      <c r="B1401" s="47">
        <v>2011</v>
      </c>
      <c r="C1401" s="47" t="s">
        <v>404</v>
      </c>
      <c r="D1401" s="47" t="s">
        <v>41</v>
      </c>
      <c r="E1401" s="48">
        <v>1849112000000</v>
      </c>
      <c r="F1401" s="48">
        <v>201.06</v>
      </c>
      <c r="G1401" s="48">
        <v>75644000</v>
      </c>
      <c r="H1401" s="48">
        <f t="shared" si="52"/>
        <v>9196816870.5858955</v>
      </c>
      <c r="I1401" s="48">
        <f t="shared" si="53"/>
        <v>121.58025581124605</v>
      </c>
    </row>
    <row r="1402" spans="1:9" x14ac:dyDescent="0.3">
      <c r="A1402" s="47" t="s">
        <v>327</v>
      </c>
      <c r="B1402" s="47">
        <v>2012</v>
      </c>
      <c r="C1402" s="47" t="s">
        <v>404</v>
      </c>
      <c r="D1402" s="47" t="s">
        <v>41</v>
      </c>
      <c r="E1402" s="48">
        <v>1904265000000</v>
      </c>
      <c r="F1402" s="48">
        <v>225.1</v>
      </c>
      <c r="G1402" s="48">
        <v>75290000</v>
      </c>
      <c r="H1402" s="48">
        <f t="shared" si="52"/>
        <v>8459640159.9289207</v>
      </c>
      <c r="I1402" s="48">
        <f t="shared" si="53"/>
        <v>112.36074060205766</v>
      </c>
    </row>
    <row r="1403" spans="1:9" x14ac:dyDescent="0.3">
      <c r="A1403" s="47" t="s">
        <v>327</v>
      </c>
      <c r="B1403" s="47">
        <v>2013</v>
      </c>
      <c r="C1403" s="47" t="s">
        <v>404</v>
      </c>
      <c r="D1403" s="47" t="s">
        <v>41</v>
      </c>
      <c r="E1403" s="48">
        <v>2048589000000</v>
      </c>
      <c r="F1403" s="48">
        <v>223.7</v>
      </c>
      <c r="G1403" s="48">
        <v>75323000</v>
      </c>
      <c r="H1403" s="48">
        <f t="shared" si="52"/>
        <v>9157751452.838623</v>
      </c>
      <c r="I1403" s="48">
        <f t="shared" si="53"/>
        <v>121.57974925107368</v>
      </c>
    </row>
    <row r="1404" spans="1:9" x14ac:dyDescent="0.3">
      <c r="A1404" s="47" t="s">
        <v>327</v>
      </c>
      <c r="B1404" s="47">
        <v>2014</v>
      </c>
      <c r="C1404" s="47" t="s">
        <v>404</v>
      </c>
      <c r="D1404" s="47" t="s">
        <v>41</v>
      </c>
      <c r="E1404" s="48">
        <v>1036882000000</v>
      </c>
      <c r="F1404" s="48">
        <v>232.6</v>
      </c>
      <c r="G1404" s="48">
        <v>68311000</v>
      </c>
      <c r="H1404" s="48">
        <f t="shared" si="52"/>
        <v>4457790197.7644024</v>
      </c>
      <c r="I1404" s="48">
        <f t="shared" si="53"/>
        <v>65.257282103386018</v>
      </c>
    </row>
    <row r="1405" spans="1:9" x14ac:dyDescent="0.3">
      <c r="A1405" s="47" t="s">
        <v>327</v>
      </c>
      <c r="B1405" s="47">
        <v>2015</v>
      </c>
      <c r="C1405" s="47" t="s">
        <v>404</v>
      </c>
      <c r="D1405" s="47" t="s">
        <v>41</v>
      </c>
      <c r="E1405" s="48">
        <v>1096617000000</v>
      </c>
      <c r="F1405" s="48">
        <v>279.33</v>
      </c>
      <c r="G1405" s="48">
        <v>70111000</v>
      </c>
      <c r="H1405" s="48">
        <f t="shared" si="52"/>
        <v>3925883363.7632909</v>
      </c>
      <c r="I1405" s="48">
        <f t="shared" si="53"/>
        <v>55.995255577060533</v>
      </c>
    </row>
    <row r="1406" spans="1:9" x14ac:dyDescent="0.3">
      <c r="A1406" s="47" t="s">
        <v>327</v>
      </c>
      <c r="B1406" s="47">
        <v>2010</v>
      </c>
      <c r="C1406" s="47" t="s">
        <v>425</v>
      </c>
      <c r="D1406" s="47" t="s">
        <v>41</v>
      </c>
      <c r="E1406" s="48">
        <v>606621000000</v>
      </c>
      <c r="F1406" s="48">
        <v>207.94</v>
      </c>
      <c r="G1406" s="48">
        <v>65380000</v>
      </c>
      <c r="H1406" s="48">
        <f t="shared" si="52"/>
        <v>2917288640.9541216</v>
      </c>
      <c r="I1406" s="48">
        <f t="shared" si="53"/>
        <v>44.620505367912536</v>
      </c>
    </row>
    <row r="1407" spans="1:9" x14ac:dyDescent="0.3">
      <c r="A1407" s="47" t="s">
        <v>327</v>
      </c>
      <c r="B1407" s="47">
        <v>2011</v>
      </c>
      <c r="C1407" s="47" t="s">
        <v>425</v>
      </c>
      <c r="D1407" s="47" t="s">
        <v>41</v>
      </c>
      <c r="E1407" s="48">
        <v>616928000000</v>
      </c>
      <c r="F1407" s="48">
        <v>201.06</v>
      </c>
      <c r="G1407" s="48">
        <v>63714000</v>
      </c>
      <c r="H1407" s="48">
        <f t="shared" si="52"/>
        <v>3068377598.726748</v>
      </c>
      <c r="I1407" s="48">
        <f t="shared" si="53"/>
        <v>48.15860876301516</v>
      </c>
    </row>
    <row r="1408" spans="1:9" x14ac:dyDescent="0.3">
      <c r="A1408" s="47" t="s">
        <v>327</v>
      </c>
      <c r="B1408" s="47">
        <v>2012</v>
      </c>
      <c r="C1408" s="47" t="s">
        <v>425</v>
      </c>
      <c r="D1408" s="47" t="s">
        <v>41</v>
      </c>
      <c r="E1408" s="48">
        <v>641813000000</v>
      </c>
      <c r="F1408" s="48">
        <v>225.1</v>
      </c>
      <c r="G1408" s="48">
        <v>63984000</v>
      </c>
      <c r="H1408" s="48">
        <f t="shared" si="52"/>
        <v>2851235006.6637049</v>
      </c>
      <c r="I1408" s="48">
        <f t="shared" si="53"/>
        <v>44.561687400970634</v>
      </c>
    </row>
    <row r="1409" spans="1:9" x14ac:dyDescent="0.3">
      <c r="A1409" s="47" t="s">
        <v>327</v>
      </c>
      <c r="B1409" s="47">
        <v>2013</v>
      </c>
      <c r="C1409" s="47" t="s">
        <v>425</v>
      </c>
      <c r="D1409" s="47" t="s">
        <v>41</v>
      </c>
      <c r="E1409" s="48">
        <v>658591000000</v>
      </c>
      <c r="F1409" s="48">
        <v>223.7</v>
      </c>
      <c r="G1409" s="48">
        <v>64446000</v>
      </c>
      <c r="H1409" s="48">
        <f t="shared" si="52"/>
        <v>2944081358.9628968</v>
      </c>
      <c r="I1409" s="48">
        <f t="shared" si="53"/>
        <v>45.682918396221595</v>
      </c>
    </row>
    <row r="1410" spans="1:9" x14ac:dyDescent="0.3">
      <c r="A1410" s="47" t="s">
        <v>327</v>
      </c>
      <c r="B1410" s="47">
        <v>2014</v>
      </c>
      <c r="C1410" s="47" t="s">
        <v>425</v>
      </c>
      <c r="D1410" s="47" t="s">
        <v>41</v>
      </c>
      <c r="E1410" s="48">
        <v>651809000000</v>
      </c>
      <c r="F1410" s="48">
        <v>232.6</v>
      </c>
      <c r="G1410" s="48">
        <v>65882000</v>
      </c>
      <c r="H1410" s="48">
        <f t="shared" si="52"/>
        <v>2802274290.627687</v>
      </c>
      <c r="I1410" s="48">
        <f t="shared" si="53"/>
        <v>42.534748347464969</v>
      </c>
    </row>
    <row r="1411" spans="1:9" x14ac:dyDescent="0.3">
      <c r="A1411" s="47" t="s">
        <v>327</v>
      </c>
      <c r="B1411" s="47">
        <v>2015</v>
      </c>
      <c r="C1411" s="47" t="s">
        <v>425</v>
      </c>
      <c r="D1411" s="47" t="s">
        <v>41</v>
      </c>
      <c r="E1411" s="48">
        <v>709744000000</v>
      </c>
      <c r="F1411" s="48">
        <v>279.33</v>
      </c>
      <c r="G1411" s="48">
        <v>67691000</v>
      </c>
      <c r="H1411" s="48">
        <f t="shared" si="52"/>
        <v>2540879962.7680521</v>
      </c>
      <c r="I1411" s="48">
        <f t="shared" si="53"/>
        <v>37.536451858711679</v>
      </c>
    </row>
    <row r="1412" spans="1:9" x14ac:dyDescent="0.3">
      <c r="A1412" s="47" t="s">
        <v>327</v>
      </c>
      <c r="B1412" s="47">
        <v>2010</v>
      </c>
      <c r="C1412" s="47" t="s">
        <v>405</v>
      </c>
      <c r="D1412" s="47" t="s">
        <v>41</v>
      </c>
      <c r="E1412" s="48">
        <v>1476175000000</v>
      </c>
      <c r="F1412" s="48">
        <v>207.94</v>
      </c>
      <c r="G1412" s="48">
        <v>11884000</v>
      </c>
      <c r="H1412" s="48">
        <f t="shared" si="52"/>
        <v>7099042993.1711073</v>
      </c>
      <c r="I1412" s="48">
        <f t="shared" si="53"/>
        <v>597.36140972493331</v>
      </c>
    </row>
    <row r="1413" spans="1:9" x14ac:dyDescent="0.3">
      <c r="A1413" s="47" t="s">
        <v>327</v>
      </c>
      <c r="B1413" s="47">
        <v>2011</v>
      </c>
      <c r="C1413" s="47" t="s">
        <v>405</v>
      </c>
      <c r="D1413" s="47" t="s">
        <v>41</v>
      </c>
      <c r="E1413" s="48">
        <v>1232184000000</v>
      </c>
      <c r="F1413" s="48">
        <v>201.06</v>
      </c>
      <c r="G1413" s="48">
        <v>11930000</v>
      </c>
      <c r="H1413" s="48">
        <f t="shared" si="52"/>
        <v>6128439271.8591461</v>
      </c>
      <c r="I1413" s="48">
        <f t="shared" si="53"/>
        <v>513.69985514326459</v>
      </c>
    </row>
    <row r="1414" spans="1:9" x14ac:dyDescent="0.3">
      <c r="A1414" s="47" t="s">
        <v>327</v>
      </c>
      <c r="B1414" s="47">
        <v>2012</v>
      </c>
      <c r="C1414" s="47" t="s">
        <v>405</v>
      </c>
      <c r="D1414" s="47" t="s">
        <v>41</v>
      </c>
      <c r="E1414" s="48">
        <v>1262452000000</v>
      </c>
      <c r="F1414" s="48">
        <v>225.1</v>
      </c>
      <c r="G1414" s="48">
        <v>11306000</v>
      </c>
      <c r="H1414" s="48">
        <f t="shared" si="52"/>
        <v>5608405153.2652159</v>
      </c>
      <c r="I1414" s="48">
        <f t="shared" si="53"/>
        <v>496.05564773263893</v>
      </c>
    </row>
    <row r="1415" spans="1:9" x14ac:dyDescent="0.3">
      <c r="A1415" s="47" t="s">
        <v>327</v>
      </c>
      <c r="B1415" s="47">
        <v>2013</v>
      </c>
      <c r="C1415" s="47" t="s">
        <v>405</v>
      </c>
      <c r="D1415" s="47" t="s">
        <v>41</v>
      </c>
      <c r="E1415" s="48">
        <v>1389998000000</v>
      </c>
      <c r="F1415" s="48">
        <v>223.7</v>
      </c>
      <c r="G1415" s="48">
        <v>10877000</v>
      </c>
      <c r="H1415" s="48">
        <f t="shared" si="52"/>
        <v>6213670093.8757267</v>
      </c>
      <c r="I1415" s="48">
        <f t="shared" si="53"/>
        <v>571.26690207554714</v>
      </c>
    </row>
    <row r="1416" spans="1:9" x14ac:dyDescent="0.3">
      <c r="A1416" s="47" t="s">
        <v>327</v>
      </c>
      <c r="B1416" s="47">
        <v>2014</v>
      </c>
      <c r="C1416" s="47" t="s">
        <v>405</v>
      </c>
      <c r="D1416" s="47" t="s">
        <v>41</v>
      </c>
      <c r="E1416" s="48">
        <v>385073000000</v>
      </c>
      <c r="F1416" s="48">
        <v>232.6</v>
      </c>
      <c r="G1416" s="48">
        <v>2428000</v>
      </c>
      <c r="H1416" s="48">
        <f t="shared" si="52"/>
        <v>1655515907.1367154</v>
      </c>
      <c r="I1416" s="48">
        <f t="shared" si="53"/>
        <v>681.8434543396686</v>
      </c>
    </row>
    <row r="1417" spans="1:9" x14ac:dyDescent="0.3">
      <c r="A1417" s="47" t="s">
        <v>327</v>
      </c>
      <c r="B1417" s="47">
        <v>2015</v>
      </c>
      <c r="C1417" s="47" t="s">
        <v>405</v>
      </c>
      <c r="D1417" s="47" t="s">
        <v>41</v>
      </c>
      <c r="E1417" s="48">
        <v>386873000000</v>
      </c>
      <c r="F1417" s="48">
        <v>279.33</v>
      </c>
      <c r="G1417" s="48">
        <v>2420000</v>
      </c>
      <c r="H1417" s="48">
        <f t="shared" si="52"/>
        <v>1385003400.9952388</v>
      </c>
      <c r="I1417" s="48">
        <f t="shared" si="53"/>
        <v>572.31545495671025</v>
      </c>
    </row>
    <row r="1418" spans="1:9" x14ac:dyDescent="0.3">
      <c r="A1418" s="47" t="s">
        <v>327</v>
      </c>
      <c r="B1418" s="47">
        <v>2014</v>
      </c>
      <c r="C1418" s="47" t="s">
        <v>406</v>
      </c>
      <c r="D1418" s="47" t="s">
        <v>41</v>
      </c>
      <c r="E1418" s="48">
        <v>18000000</v>
      </c>
      <c r="F1418" s="48">
        <v>232.6</v>
      </c>
      <c r="G1418" s="48">
        <v>18000</v>
      </c>
      <c r="H1418" s="48">
        <f t="shared" si="52"/>
        <v>77386.070507308687</v>
      </c>
      <c r="I1418" s="48">
        <f t="shared" si="53"/>
        <v>4.2992261392949267</v>
      </c>
    </row>
    <row r="1419" spans="1:9" x14ac:dyDescent="0.3">
      <c r="A1419" s="47" t="s">
        <v>327</v>
      </c>
      <c r="B1419" s="47">
        <v>2015</v>
      </c>
      <c r="C1419" s="47" t="s">
        <v>406</v>
      </c>
      <c r="D1419" s="47" t="s">
        <v>41</v>
      </c>
      <c r="E1419" s="48">
        <v>103000000</v>
      </c>
      <c r="F1419" s="48">
        <v>279.33</v>
      </c>
      <c r="G1419" s="48">
        <v>68000</v>
      </c>
      <c r="H1419" s="48">
        <f t="shared" si="52"/>
        <v>368739.48376472277</v>
      </c>
      <c r="I1419" s="48">
        <f t="shared" si="53"/>
        <v>5.4226394671282758</v>
      </c>
    </row>
    <row r="1420" spans="1:9" x14ac:dyDescent="0.3">
      <c r="A1420" s="47" t="s">
        <v>327</v>
      </c>
      <c r="B1420" s="47">
        <v>2014</v>
      </c>
      <c r="C1420" s="47" t="s">
        <v>415</v>
      </c>
      <c r="D1420" s="47" t="s">
        <v>41</v>
      </c>
      <c r="E1420" s="48">
        <v>18000000</v>
      </c>
      <c r="F1420" s="48">
        <v>232.6</v>
      </c>
      <c r="G1420" s="48">
        <v>18000</v>
      </c>
      <c r="H1420" s="48">
        <f t="shared" si="52"/>
        <v>77386.070507308687</v>
      </c>
      <c r="I1420" s="48">
        <f t="shared" si="53"/>
        <v>4.2992261392949267</v>
      </c>
    </row>
    <row r="1421" spans="1:9" x14ac:dyDescent="0.3">
      <c r="A1421" s="47" t="s">
        <v>327</v>
      </c>
      <c r="B1421" s="47">
        <v>2015</v>
      </c>
      <c r="C1421" s="47" t="s">
        <v>415</v>
      </c>
      <c r="D1421" s="47" t="s">
        <v>41</v>
      </c>
      <c r="E1421" s="48">
        <v>103000000</v>
      </c>
      <c r="F1421" s="48">
        <v>279.33</v>
      </c>
      <c r="G1421" s="48">
        <v>68000</v>
      </c>
      <c r="H1421" s="48">
        <f t="shared" si="52"/>
        <v>368739.48376472277</v>
      </c>
      <c r="I1421" s="48">
        <f t="shared" si="53"/>
        <v>5.4226394671282758</v>
      </c>
    </row>
    <row r="1422" spans="1:9" x14ac:dyDescent="0.3">
      <c r="A1422" s="47" t="s">
        <v>330</v>
      </c>
      <c r="B1422" s="47">
        <v>2010</v>
      </c>
      <c r="C1422" s="47" t="s">
        <v>396</v>
      </c>
      <c r="D1422" s="47" t="s">
        <v>44</v>
      </c>
      <c r="E1422" s="48">
        <v>29418934000</v>
      </c>
      <c r="F1422" s="48">
        <v>1170</v>
      </c>
      <c r="G1422" s="48">
        <v>81000</v>
      </c>
      <c r="H1422" s="48">
        <f t="shared" si="52"/>
        <v>25144388.034188036</v>
      </c>
      <c r="I1422" s="48">
        <f t="shared" si="53"/>
        <v>310.42454363195105</v>
      </c>
    </row>
    <row r="1423" spans="1:9" x14ac:dyDescent="0.3">
      <c r="A1423" s="47" t="s">
        <v>330</v>
      </c>
      <c r="B1423" s="47">
        <v>2011</v>
      </c>
      <c r="C1423" s="47" t="s">
        <v>396</v>
      </c>
      <c r="D1423" s="47" t="s">
        <v>44</v>
      </c>
      <c r="E1423" s="48">
        <v>33789420000</v>
      </c>
      <c r="F1423" s="48">
        <v>1170</v>
      </c>
      <c r="G1423" s="48">
        <v>82000</v>
      </c>
      <c r="H1423" s="48">
        <f t="shared" si="52"/>
        <v>28879846.153846152</v>
      </c>
      <c r="I1423" s="48">
        <f t="shared" si="53"/>
        <v>352.19324577861158</v>
      </c>
    </row>
    <row r="1424" spans="1:9" x14ac:dyDescent="0.3">
      <c r="A1424" s="47" t="s">
        <v>330</v>
      </c>
      <c r="B1424" s="47">
        <v>2012</v>
      </c>
      <c r="C1424" s="47" t="s">
        <v>396</v>
      </c>
      <c r="D1424" s="47" t="s">
        <v>44</v>
      </c>
      <c r="E1424" s="48">
        <v>21549231000</v>
      </c>
      <c r="F1424" s="48">
        <v>1166.17</v>
      </c>
      <c r="G1424" s="48">
        <v>74000</v>
      </c>
      <c r="H1424" s="48">
        <f t="shared" si="52"/>
        <v>18478636.047917541</v>
      </c>
      <c r="I1424" s="48">
        <f t="shared" si="53"/>
        <v>249.71129794483164</v>
      </c>
    </row>
    <row r="1425" spans="1:9" x14ac:dyDescent="0.3">
      <c r="A1425" s="47" t="s">
        <v>330</v>
      </c>
      <c r="B1425" s="47">
        <v>2013</v>
      </c>
      <c r="C1425" s="47" t="s">
        <v>396</v>
      </c>
      <c r="D1425" s="47" t="s">
        <v>44</v>
      </c>
      <c r="E1425" s="48">
        <v>43521510000</v>
      </c>
      <c r="F1425" s="48">
        <v>1166</v>
      </c>
      <c r="G1425" s="48">
        <v>120000</v>
      </c>
      <c r="H1425" s="48">
        <f t="shared" si="52"/>
        <v>37325480.274442539</v>
      </c>
      <c r="I1425" s="48">
        <f t="shared" si="53"/>
        <v>311.04566895368782</v>
      </c>
    </row>
    <row r="1426" spans="1:9" x14ac:dyDescent="0.3">
      <c r="A1426" s="47" t="s">
        <v>330</v>
      </c>
      <c r="B1426" s="47">
        <v>2014</v>
      </c>
      <c r="C1426" s="47" t="s">
        <v>396</v>
      </c>
      <c r="D1426" s="47" t="s">
        <v>44</v>
      </c>
      <c r="E1426" s="48">
        <v>51715683000</v>
      </c>
      <c r="F1426" s="48">
        <v>1166</v>
      </c>
      <c r="G1426" s="48">
        <v>237617</v>
      </c>
      <c r="H1426" s="48">
        <f t="shared" si="52"/>
        <v>44353072.898799315</v>
      </c>
      <c r="I1426" s="48">
        <f t="shared" si="53"/>
        <v>186.65782708644295</v>
      </c>
    </row>
    <row r="1427" spans="1:9" x14ac:dyDescent="0.3">
      <c r="A1427" s="47" t="s">
        <v>330</v>
      </c>
      <c r="B1427" s="47">
        <v>2015</v>
      </c>
      <c r="C1427" s="47" t="s">
        <v>396</v>
      </c>
      <c r="D1427" s="47" t="s">
        <v>44</v>
      </c>
      <c r="E1427" s="48">
        <v>59243752000</v>
      </c>
      <c r="F1427" s="48">
        <v>1167.33</v>
      </c>
      <c r="G1427" s="48">
        <v>336297</v>
      </c>
      <c r="H1427" s="48">
        <f t="shared" si="52"/>
        <v>50751503.002578534</v>
      </c>
      <c r="I1427" s="48">
        <f t="shared" si="53"/>
        <v>150.91274380258682</v>
      </c>
    </row>
    <row r="1428" spans="1:9" x14ac:dyDescent="0.3">
      <c r="A1428" s="50" t="s">
        <v>330</v>
      </c>
      <c r="B1428" s="50">
        <v>2011</v>
      </c>
      <c r="C1428" s="50" t="s">
        <v>397</v>
      </c>
      <c r="D1428" s="50" t="s">
        <v>44</v>
      </c>
      <c r="E1428" s="48">
        <v>105279791580</v>
      </c>
      <c r="F1428" s="48">
        <v>1170</v>
      </c>
      <c r="G1428" s="48">
        <v>1788</v>
      </c>
      <c r="H1428" s="48">
        <f>E1428/F1428+62172512</f>
        <v>152155239.84615386</v>
      </c>
      <c r="I1428" s="48">
        <f t="shared" si="53"/>
        <v>85098.00886250216</v>
      </c>
    </row>
    <row r="1429" spans="1:9" x14ac:dyDescent="0.3">
      <c r="A1429" s="50" t="s">
        <v>330</v>
      </c>
      <c r="B1429" s="50">
        <v>2012</v>
      </c>
      <c r="C1429" s="50" t="s">
        <v>397</v>
      </c>
      <c r="D1429" s="50" t="s">
        <v>44</v>
      </c>
      <c r="E1429" s="48">
        <v>1559801940470</v>
      </c>
      <c r="F1429" s="48">
        <v>1166.17</v>
      </c>
      <c r="G1429" s="48">
        <v>13363</v>
      </c>
      <c r="H1429" s="48">
        <f>E1429/F1429+147996859</f>
        <v>1485539361.782613</v>
      </c>
      <c r="I1429" s="48">
        <f t="shared" si="53"/>
        <v>111168.10310428894</v>
      </c>
    </row>
    <row r="1430" spans="1:9" x14ac:dyDescent="0.3">
      <c r="A1430" s="50" t="s">
        <v>330</v>
      </c>
      <c r="B1430" s="50">
        <v>2013</v>
      </c>
      <c r="C1430" s="50" t="s">
        <v>397</v>
      </c>
      <c r="D1430" s="50" t="s">
        <v>44</v>
      </c>
      <c r="E1430" s="48">
        <v>9296869513049</v>
      </c>
      <c r="F1430" s="48">
        <v>1166</v>
      </c>
      <c r="G1430" s="48">
        <v>80178</v>
      </c>
      <c r="H1430" s="48">
        <f>E1430/F1430+324057248</f>
        <v>8297358717.1672382</v>
      </c>
      <c r="I1430" s="48">
        <f t="shared" si="53"/>
        <v>103486.72599924216</v>
      </c>
    </row>
    <row r="1431" spans="1:9" x14ac:dyDescent="0.3">
      <c r="A1431" s="50" t="s">
        <v>330</v>
      </c>
      <c r="B1431" s="50">
        <v>2014</v>
      </c>
      <c r="C1431" s="50" t="s">
        <v>397</v>
      </c>
      <c r="D1431" s="50" t="s">
        <v>44</v>
      </c>
      <c r="E1431" s="48">
        <v>26601060021020</v>
      </c>
      <c r="F1431" s="48">
        <v>1166</v>
      </c>
      <c r="G1431" s="48">
        <v>343875</v>
      </c>
      <c r="H1431" s="48">
        <f>E1431/F1431+857585753</f>
        <v>23671530882.519726</v>
      </c>
      <c r="I1431" s="48">
        <f t="shared" si="53"/>
        <v>68837.603438806909</v>
      </c>
    </row>
    <row r="1432" spans="1:9" x14ac:dyDescent="0.3">
      <c r="A1432" s="50" t="s">
        <v>330</v>
      </c>
      <c r="B1432" s="50">
        <v>2015</v>
      </c>
      <c r="C1432" s="50" t="s">
        <v>397</v>
      </c>
      <c r="D1432" s="50" t="s">
        <v>44</v>
      </c>
      <c r="E1432" s="48">
        <v>23992504872418</v>
      </c>
      <c r="F1432" s="48">
        <v>1167.33</v>
      </c>
      <c r="G1432" s="48">
        <v>353079</v>
      </c>
      <c r="H1432" s="48">
        <f>E1432/F1432+395320274</f>
        <v>20948638420.897621</v>
      </c>
      <c r="I1432" s="48">
        <f t="shared" si="53"/>
        <v>59331.306650629522</v>
      </c>
    </row>
    <row r="1433" spans="1:9" x14ac:dyDescent="0.3">
      <c r="A1433" s="47" t="s">
        <v>330</v>
      </c>
      <c r="B1433" s="47">
        <v>2010</v>
      </c>
      <c r="C1433" s="47" t="s">
        <v>398</v>
      </c>
      <c r="D1433" s="47" t="s">
        <v>44</v>
      </c>
      <c r="E1433" s="48">
        <v>53660890000</v>
      </c>
      <c r="F1433" s="48">
        <v>1170</v>
      </c>
      <c r="G1433" s="48">
        <v>100800</v>
      </c>
      <c r="H1433" s="48">
        <f t="shared" si="52"/>
        <v>45864008.547008544</v>
      </c>
      <c r="I1433" s="48">
        <f t="shared" si="53"/>
        <v>455.00008479175142</v>
      </c>
    </row>
    <row r="1434" spans="1:9" x14ac:dyDescent="0.3">
      <c r="A1434" s="47" t="s">
        <v>330</v>
      </c>
      <c r="B1434" s="47">
        <v>2011</v>
      </c>
      <c r="C1434" s="47" t="s">
        <v>398</v>
      </c>
      <c r="D1434" s="47" t="s">
        <v>44</v>
      </c>
      <c r="E1434" s="48">
        <v>50722857000</v>
      </c>
      <c r="F1434" s="48">
        <v>1170</v>
      </c>
      <c r="G1434" s="48">
        <v>101400</v>
      </c>
      <c r="H1434" s="48">
        <f t="shared" si="52"/>
        <v>43352869.230769232</v>
      </c>
      <c r="I1434" s="48">
        <f t="shared" si="53"/>
        <v>427.54308906084054</v>
      </c>
    </row>
    <row r="1435" spans="1:9" x14ac:dyDescent="0.3">
      <c r="A1435" s="47" t="s">
        <v>330</v>
      </c>
      <c r="B1435" s="47">
        <v>2012</v>
      </c>
      <c r="C1435" s="47" t="s">
        <v>398</v>
      </c>
      <c r="D1435" s="47" t="s">
        <v>44</v>
      </c>
      <c r="E1435" s="48">
        <v>34683091000</v>
      </c>
      <c r="F1435" s="48">
        <v>1166.17</v>
      </c>
      <c r="G1435" s="48">
        <v>91000</v>
      </c>
      <c r="H1435" s="48">
        <f t="shared" si="52"/>
        <v>29741024.893454641</v>
      </c>
      <c r="I1435" s="48">
        <f t="shared" si="53"/>
        <v>326.82444937862243</v>
      </c>
    </row>
    <row r="1436" spans="1:9" x14ac:dyDescent="0.3">
      <c r="A1436" s="47" t="s">
        <v>330</v>
      </c>
      <c r="B1436" s="47">
        <v>2013</v>
      </c>
      <c r="C1436" s="47" t="s">
        <v>398</v>
      </c>
      <c r="D1436" s="47" t="s">
        <v>44</v>
      </c>
      <c r="E1436" s="48">
        <v>62750000000</v>
      </c>
      <c r="F1436" s="48">
        <v>1166</v>
      </c>
      <c r="G1436" s="48">
        <v>177000</v>
      </c>
      <c r="H1436" s="48">
        <f t="shared" si="52"/>
        <v>53816466.552315608</v>
      </c>
      <c r="I1436" s="48">
        <f t="shared" si="53"/>
        <v>304.04783362890174</v>
      </c>
    </row>
    <row r="1437" spans="1:9" x14ac:dyDescent="0.3">
      <c r="A1437" s="47" t="s">
        <v>330</v>
      </c>
      <c r="B1437" s="47">
        <v>2014</v>
      </c>
      <c r="C1437" s="47" t="s">
        <v>398</v>
      </c>
      <c r="D1437" s="47" t="s">
        <v>44</v>
      </c>
      <c r="E1437" s="48">
        <v>230407995000</v>
      </c>
      <c r="F1437" s="48">
        <v>1166</v>
      </c>
      <c r="G1437" s="48">
        <v>886267</v>
      </c>
      <c r="H1437" s="48">
        <f t="shared" si="52"/>
        <v>197605484.5626072</v>
      </c>
      <c r="I1437" s="48">
        <f t="shared" si="53"/>
        <v>222.96382981946434</v>
      </c>
    </row>
    <row r="1438" spans="1:9" x14ac:dyDescent="0.3">
      <c r="A1438" s="47" t="s">
        <v>330</v>
      </c>
      <c r="B1438" s="47">
        <v>2015</v>
      </c>
      <c r="C1438" s="47" t="s">
        <v>398</v>
      </c>
      <c r="D1438" s="47" t="s">
        <v>44</v>
      </c>
      <c r="E1438" s="48">
        <v>278819535890</v>
      </c>
      <c r="F1438" s="48">
        <v>1167.33</v>
      </c>
      <c r="G1438" s="48">
        <v>1076997</v>
      </c>
      <c r="H1438" s="48">
        <f t="shared" si="52"/>
        <v>238852368.98734722</v>
      </c>
      <c r="I1438" s="48">
        <f t="shared" si="53"/>
        <v>221.77626213197178</v>
      </c>
    </row>
    <row r="1439" spans="1:9" x14ac:dyDescent="0.3">
      <c r="A1439" s="47" t="s">
        <v>330</v>
      </c>
      <c r="B1439" s="47">
        <v>2014</v>
      </c>
      <c r="C1439" s="47" t="s">
        <v>411</v>
      </c>
      <c r="D1439" s="47" t="s">
        <v>44</v>
      </c>
      <c r="E1439" s="48">
        <v>90200789000</v>
      </c>
      <c r="F1439" s="48">
        <v>1166</v>
      </c>
      <c r="G1439" s="48">
        <v>534532</v>
      </c>
      <c r="H1439" s="48">
        <f t="shared" si="52"/>
        <v>77359167.238421962</v>
      </c>
      <c r="I1439" s="48">
        <f t="shared" si="53"/>
        <v>144.72317324018385</v>
      </c>
    </row>
    <row r="1440" spans="1:9" x14ac:dyDescent="0.3">
      <c r="A1440" s="47" t="s">
        <v>330</v>
      </c>
      <c r="B1440" s="47">
        <v>2015</v>
      </c>
      <c r="C1440" s="47" t="s">
        <v>411</v>
      </c>
      <c r="D1440" s="47" t="s">
        <v>44</v>
      </c>
      <c r="E1440" s="48">
        <v>109727078950</v>
      </c>
      <c r="F1440" s="48">
        <v>1167.33</v>
      </c>
      <c r="G1440" s="48">
        <v>595037</v>
      </c>
      <c r="H1440" s="48">
        <f t="shared" si="52"/>
        <v>93998337.188284382</v>
      </c>
      <c r="I1440" s="48">
        <f t="shared" si="53"/>
        <v>157.97057525546208</v>
      </c>
    </row>
    <row r="1441" spans="1:9" x14ac:dyDescent="0.3">
      <c r="A1441" s="47" t="s">
        <v>330</v>
      </c>
      <c r="B1441" s="47">
        <v>2010</v>
      </c>
      <c r="C1441" s="47" t="s">
        <v>399</v>
      </c>
      <c r="D1441" s="47" t="s">
        <v>44</v>
      </c>
      <c r="E1441" s="48">
        <v>102232185490</v>
      </c>
      <c r="F1441" s="48">
        <v>1170</v>
      </c>
      <c r="G1441" s="48">
        <v>7285</v>
      </c>
      <c r="H1441" s="48">
        <f>E1441/F1441+1100863</f>
        <v>88478799.316239312</v>
      </c>
      <c r="I1441" s="48">
        <f t="shared" si="53"/>
        <v>12145.339645331409</v>
      </c>
    </row>
    <row r="1442" spans="1:9" x14ac:dyDescent="0.3">
      <c r="A1442" s="47" t="s">
        <v>330</v>
      </c>
      <c r="B1442" s="47">
        <v>2011</v>
      </c>
      <c r="C1442" s="47" t="s">
        <v>399</v>
      </c>
      <c r="D1442" s="47" t="s">
        <v>44</v>
      </c>
      <c r="E1442" s="48">
        <v>2133776488</v>
      </c>
      <c r="F1442" s="48">
        <v>1170</v>
      </c>
      <c r="G1442" s="48">
        <v>3771</v>
      </c>
      <c r="H1442" s="48">
        <f>E1442/F1442+798770</f>
        <v>2622510.5880341884</v>
      </c>
      <c r="I1442" s="48">
        <f t="shared" si="53"/>
        <v>695.44168338217673</v>
      </c>
    </row>
    <row r="1443" spans="1:9" x14ac:dyDescent="0.3">
      <c r="A1443" s="47" t="s">
        <v>330</v>
      </c>
      <c r="B1443" s="47">
        <v>2012</v>
      </c>
      <c r="C1443" s="47" t="s">
        <v>399</v>
      </c>
      <c r="D1443" s="47" t="s">
        <v>44</v>
      </c>
      <c r="E1443" s="48">
        <v>5866408470</v>
      </c>
      <c r="F1443" s="48">
        <v>1166.17</v>
      </c>
      <c r="G1443" s="48">
        <v>9290</v>
      </c>
      <c r="H1443" s="48">
        <f>E1443/F1443+7598707</f>
        <v>12629198.669310648</v>
      </c>
      <c r="I1443" s="48">
        <f t="shared" si="53"/>
        <v>1359.4401151034067</v>
      </c>
    </row>
    <row r="1444" spans="1:9" x14ac:dyDescent="0.3">
      <c r="A1444" s="47" t="s">
        <v>330</v>
      </c>
      <c r="B1444" s="47">
        <v>2013</v>
      </c>
      <c r="C1444" s="47" t="s">
        <v>399</v>
      </c>
      <c r="D1444" s="47" t="s">
        <v>44</v>
      </c>
      <c r="E1444" s="48">
        <v>39738209350</v>
      </c>
      <c r="F1444" s="48">
        <v>1166</v>
      </c>
      <c r="G1444" s="48">
        <v>9371</v>
      </c>
      <c r="H1444" s="48">
        <f>E1444/F1444+11638768</f>
        <v>45719565.04116638</v>
      </c>
      <c r="I1444" s="48">
        <f t="shared" si="53"/>
        <v>4878.8352407604716</v>
      </c>
    </row>
    <row r="1445" spans="1:9" x14ac:dyDescent="0.3">
      <c r="A1445" s="47" t="s">
        <v>330</v>
      </c>
      <c r="B1445" s="47">
        <v>2014</v>
      </c>
      <c r="C1445" s="47" t="s">
        <v>399</v>
      </c>
      <c r="D1445" s="47" t="s">
        <v>44</v>
      </c>
      <c r="E1445" s="48">
        <v>43294223470</v>
      </c>
      <c r="F1445" s="48">
        <v>1166</v>
      </c>
      <c r="G1445" s="48">
        <v>5156</v>
      </c>
      <c r="H1445" s="48">
        <f>E1445/F1445+7558172</f>
        <v>44688723.861063465</v>
      </c>
      <c r="I1445" s="48">
        <f t="shared" si="53"/>
        <v>8667.3242554428762</v>
      </c>
    </row>
    <row r="1446" spans="1:9" x14ac:dyDescent="0.3">
      <c r="A1446" s="47" t="s">
        <v>330</v>
      </c>
      <c r="B1446" s="47">
        <v>2015</v>
      </c>
      <c r="C1446" s="47" t="s">
        <v>399</v>
      </c>
      <c r="D1446" s="47" t="s">
        <v>44</v>
      </c>
      <c r="E1446" s="48">
        <v>513026467187</v>
      </c>
      <c r="F1446" s="48">
        <v>1167.33</v>
      </c>
      <c r="G1446" s="48">
        <v>10420</v>
      </c>
      <c r="H1446" s="48">
        <f>E1446/F1446+5350106</f>
        <v>444837198.07079405</v>
      </c>
      <c r="I1446" s="48">
        <f t="shared" si="53"/>
        <v>42690.709987600196</v>
      </c>
    </row>
    <row r="1447" spans="1:9" x14ac:dyDescent="0.3">
      <c r="A1447" s="47" t="s">
        <v>427</v>
      </c>
      <c r="B1447" s="47">
        <v>2010</v>
      </c>
      <c r="C1447" s="47" t="s">
        <v>396</v>
      </c>
      <c r="D1447" s="47" t="s">
        <v>45</v>
      </c>
      <c r="E1447" s="48">
        <v>22316090000</v>
      </c>
      <c r="F1447" s="48">
        <v>0.79</v>
      </c>
      <c r="G1447" s="48">
        <v>178110000</v>
      </c>
      <c r="H1447" s="48">
        <f t="shared" ref="H1447:H1510" si="54">E1447/F1447</f>
        <v>28248215189.873417</v>
      </c>
      <c r="I1447" s="48">
        <f t="shared" si="53"/>
        <v>158.59982701630125</v>
      </c>
    </row>
    <row r="1448" spans="1:9" x14ac:dyDescent="0.3">
      <c r="A1448" s="47" t="s">
        <v>427</v>
      </c>
      <c r="B1448" s="47">
        <v>2011</v>
      </c>
      <c r="C1448" s="47" t="s">
        <v>396</v>
      </c>
      <c r="D1448" s="47" t="s">
        <v>45</v>
      </c>
      <c r="E1448" s="48">
        <v>21156570000</v>
      </c>
      <c r="F1448" s="48">
        <v>0.75</v>
      </c>
      <c r="G1448" s="48">
        <v>173720000</v>
      </c>
      <c r="H1448" s="48">
        <f t="shared" si="54"/>
        <v>28208760000</v>
      </c>
      <c r="I1448" s="48">
        <f t="shared" si="53"/>
        <v>162.38061247985263</v>
      </c>
    </row>
    <row r="1449" spans="1:9" x14ac:dyDescent="0.3">
      <c r="A1449" s="47" t="s">
        <v>427</v>
      </c>
      <c r="B1449" s="47">
        <v>2012</v>
      </c>
      <c r="C1449" s="47" t="s">
        <v>396</v>
      </c>
      <c r="D1449" s="47" t="s">
        <v>45</v>
      </c>
      <c r="E1449" s="48">
        <v>20080580000</v>
      </c>
      <c r="F1449" s="48">
        <v>0.81</v>
      </c>
      <c r="G1449" s="48">
        <v>166620000</v>
      </c>
      <c r="H1449" s="48">
        <f t="shared" si="54"/>
        <v>24790839506.172836</v>
      </c>
      <c r="I1449" s="48">
        <f t="shared" si="53"/>
        <v>148.78669731228445</v>
      </c>
    </row>
    <row r="1450" spans="1:9" x14ac:dyDescent="0.3">
      <c r="A1450" s="47" t="s">
        <v>427</v>
      </c>
      <c r="B1450" s="47">
        <v>2013</v>
      </c>
      <c r="C1450" s="47" t="s">
        <v>396</v>
      </c>
      <c r="D1450" s="47" t="s">
        <v>45</v>
      </c>
      <c r="E1450" s="48">
        <v>20435080000</v>
      </c>
      <c r="F1450" s="48">
        <v>0.78</v>
      </c>
      <c r="G1450" s="48">
        <v>166700000</v>
      </c>
      <c r="H1450" s="48">
        <f t="shared" si="54"/>
        <v>26198820512.820511</v>
      </c>
      <c r="I1450" s="48">
        <f t="shared" si="53"/>
        <v>157.1614907787673</v>
      </c>
    </row>
    <row r="1451" spans="1:9" x14ac:dyDescent="0.3">
      <c r="A1451" s="47" t="s">
        <v>427</v>
      </c>
      <c r="B1451" s="47">
        <v>2014</v>
      </c>
      <c r="C1451" s="47" t="s">
        <v>396</v>
      </c>
      <c r="D1451" s="47" t="s">
        <v>45</v>
      </c>
      <c r="E1451" s="48">
        <v>13210000000</v>
      </c>
      <c r="F1451" s="48">
        <v>0.78</v>
      </c>
      <c r="G1451" s="48">
        <v>102670000</v>
      </c>
      <c r="H1451" s="48">
        <f t="shared" si="54"/>
        <v>16935897435.897436</v>
      </c>
      <c r="I1451" s="48">
        <f t="shared" si="53"/>
        <v>164.95468428847215</v>
      </c>
    </row>
    <row r="1452" spans="1:9" x14ac:dyDescent="0.3">
      <c r="A1452" s="47" t="s">
        <v>427</v>
      </c>
      <c r="B1452" s="47">
        <v>2015</v>
      </c>
      <c r="C1452" s="47" t="s">
        <v>396</v>
      </c>
      <c r="D1452" s="47" t="s">
        <v>45</v>
      </c>
      <c r="E1452" s="48">
        <v>19940000000</v>
      </c>
      <c r="F1452" s="48">
        <v>0.94</v>
      </c>
      <c r="G1452" s="48">
        <v>164940000</v>
      </c>
      <c r="H1452" s="48">
        <f t="shared" si="54"/>
        <v>21212765957.446808</v>
      </c>
      <c r="I1452" s="48">
        <f t="shared" si="53"/>
        <v>128.60898482749369</v>
      </c>
    </row>
    <row r="1453" spans="1:9" x14ac:dyDescent="0.3">
      <c r="A1453" s="47" t="s">
        <v>427</v>
      </c>
      <c r="B1453" s="47">
        <v>2010</v>
      </c>
      <c r="C1453" s="47" t="s">
        <v>397</v>
      </c>
      <c r="D1453" s="47" t="s">
        <v>45</v>
      </c>
      <c r="E1453" s="48">
        <v>457000000000</v>
      </c>
      <c r="F1453" s="48">
        <v>0.79</v>
      </c>
      <c r="G1453" s="48">
        <v>90900000</v>
      </c>
      <c r="H1453" s="48">
        <f t="shared" si="54"/>
        <v>578481012658.22778</v>
      </c>
      <c r="I1453" s="48">
        <f t="shared" si="53"/>
        <v>6363.9275319937051</v>
      </c>
    </row>
    <row r="1454" spans="1:9" x14ac:dyDescent="0.3">
      <c r="A1454" s="47" t="s">
        <v>427</v>
      </c>
      <c r="B1454" s="47">
        <v>2011</v>
      </c>
      <c r="C1454" s="47" t="s">
        <v>397</v>
      </c>
      <c r="D1454" s="47" t="s">
        <v>45</v>
      </c>
      <c r="E1454" s="48">
        <v>378305720000</v>
      </c>
      <c r="F1454" s="48">
        <v>0.75</v>
      </c>
      <c r="G1454" s="48">
        <v>84210000</v>
      </c>
      <c r="H1454" s="48">
        <f t="shared" si="54"/>
        <v>504407626666.66669</v>
      </c>
      <c r="I1454" s="48">
        <f t="shared" si="53"/>
        <v>5989.8780034041883</v>
      </c>
    </row>
    <row r="1455" spans="1:9" x14ac:dyDescent="0.3">
      <c r="A1455" s="47" t="s">
        <v>427</v>
      </c>
      <c r="B1455" s="47">
        <v>2012</v>
      </c>
      <c r="C1455" s="47" t="s">
        <v>397</v>
      </c>
      <c r="D1455" s="47" t="s">
        <v>45</v>
      </c>
      <c r="E1455" s="48">
        <v>300049440000</v>
      </c>
      <c r="F1455" s="48">
        <v>0.81</v>
      </c>
      <c r="G1455" s="48">
        <v>75750000</v>
      </c>
      <c r="H1455" s="48">
        <f t="shared" si="54"/>
        <v>370431407407.40741</v>
      </c>
      <c r="I1455" s="48">
        <f t="shared" si="53"/>
        <v>4890.1835961373918</v>
      </c>
    </row>
    <row r="1456" spans="1:9" x14ac:dyDescent="0.3">
      <c r="A1456" s="47" t="s">
        <v>427</v>
      </c>
      <c r="B1456" s="47">
        <v>2013</v>
      </c>
      <c r="C1456" s="47" t="s">
        <v>397</v>
      </c>
      <c r="D1456" s="47" t="s">
        <v>45</v>
      </c>
      <c r="E1456" s="48">
        <v>284752940000</v>
      </c>
      <c r="F1456" s="48">
        <v>0.78</v>
      </c>
      <c r="G1456" s="48">
        <v>68840000</v>
      </c>
      <c r="H1456" s="48">
        <f t="shared" si="54"/>
        <v>365067871794.87177</v>
      </c>
      <c r="I1456" s="48">
        <f t="shared" si="53"/>
        <v>5303.1358482694914</v>
      </c>
    </row>
    <row r="1457" spans="1:9" x14ac:dyDescent="0.3">
      <c r="A1457" s="47" t="s">
        <v>427</v>
      </c>
      <c r="B1457" s="47">
        <v>2014</v>
      </c>
      <c r="C1457" s="47" t="s">
        <v>397</v>
      </c>
      <c r="D1457" s="47" t="s">
        <v>45</v>
      </c>
      <c r="E1457" s="48">
        <v>145490000000</v>
      </c>
      <c r="F1457" s="48">
        <v>0.78</v>
      </c>
      <c r="G1457" s="48">
        <v>42890000</v>
      </c>
      <c r="H1457" s="48">
        <f t="shared" si="54"/>
        <v>186525641025.64102</v>
      </c>
      <c r="I1457" s="48">
        <f t="shared" si="53"/>
        <v>4348.9307770025889</v>
      </c>
    </row>
    <row r="1458" spans="1:9" x14ac:dyDescent="0.3">
      <c r="A1458" s="47" t="s">
        <v>427</v>
      </c>
      <c r="B1458" s="47">
        <v>2015</v>
      </c>
      <c r="C1458" s="47" t="s">
        <v>397</v>
      </c>
      <c r="D1458" s="47" t="s">
        <v>45</v>
      </c>
      <c r="E1458" s="48">
        <v>65950000000</v>
      </c>
      <c r="F1458" s="48">
        <v>0.94</v>
      </c>
      <c r="G1458" s="48">
        <v>26850000</v>
      </c>
      <c r="H1458" s="48">
        <f t="shared" si="54"/>
        <v>70159574468.085114</v>
      </c>
      <c r="I1458" s="48">
        <f t="shared" si="53"/>
        <v>2613.0195332620156</v>
      </c>
    </row>
    <row r="1459" spans="1:9" x14ac:dyDescent="0.3">
      <c r="A1459" s="47" t="s">
        <v>427</v>
      </c>
      <c r="B1459" s="47">
        <v>2010</v>
      </c>
      <c r="C1459" s="47" t="s">
        <v>398</v>
      </c>
      <c r="D1459" s="47" t="s">
        <v>45</v>
      </c>
      <c r="E1459" s="48">
        <v>11273000000</v>
      </c>
      <c r="F1459" s="48">
        <v>0.79</v>
      </c>
      <c r="G1459" s="48">
        <v>107500000</v>
      </c>
      <c r="H1459" s="48">
        <f t="shared" si="54"/>
        <v>14269620253.164557</v>
      </c>
      <c r="I1459" s="48">
        <f t="shared" si="53"/>
        <v>132.74065351780982</v>
      </c>
    </row>
    <row r="1460" spans="1:9" x14ac:dyDescent="0.3">
      <c r="A1460" s="47" t="s">
        <v>427</v>
      </c>
      <c r="B1460" s="47">
        <v>2011</v>
      </c>
      <c r="C1460" s="47" t="s">
        <v>398</v>
      </c>
      <c r="D1460" s="47" t="s">
        <v>45</v>
      </c>
      <c r="E1460" s="48">
        <v>10672000000</v>
      </c>
      <c r="F1460" s="48">
        <v>0.75</v>
      </c>
      <c r="G1460" s="48">
        <v>101600000</v>
      </c>
      <c r="H1460" s="48">
        <f t="shared" si="54"/>
        <v>14229333333.333334</v>
      </c>
      <c r="I1460" s="48">
        <f t="shared" si="53"/>
        <v>140.05249343832023</v>
      </c>
    </row>
    <row r="1461" spans="1:9" x14ac:dyDescent="0.3">
      <c r="A1461" s="47" t="s">
        <v>427</v>
      </c>
      <c r="B1461" s="47">
        <v>2012</v>
      </c>
      <c r="C1461" s="47" t="s">
        <v>398</v>
      </c>
      <c r="D1461" s="47" t="s">
        <v>45</v>
      </c>
      <c r="E1461" s="48">
        <v>10530000000</v>
      </c>
      <c r="F1461" s="48">
        <v>0.81</v>
      </c>
      <c r="G1461" s="48">
        <v>100300000</v>
      </c>
      <c r="H1461" s="48">
        <f t="shared" si="54"/>
        <v>13000000000</v>
      </c>
      <c r="I1461" s="48">
        <f t="shared" si="53"/>
        <v>129.61116650049851</v>
      </c>
    </row>
    <row r="1462" spans="1:9" x14ac:dyDescent="0.3">
      <c r="A1462" s="47" t="s">
        <v>427</v>
      </c>
      <c r="B1462" s="47">
        <v>2013</v>
      </c>
      <c r="C1462" s="47" t="s">
        <v>398</v>
      </c>
      <c r="D1462" s="47" t="s">
        <v>45</v>
      </c>
      <c r="E1462" s="48">
        <v>10030000000</v>
      </c>
      <c r="F1462" s="48">
        <v>0.78</v>
      </c>
      <c r="G1462" s="48">
        <v>95500000</v>
      </c>
      <c r="H1462" s="48">
        <f t="shared" si="54"/>
        <v>12858974358.974358</v>
      </c>
      <c r="I1462" s="48">
        <f t="shared" ref="I1462:I1525" si="55">H1462/G1462</f>
        <v>134.64894616727076</v>
      </c>
    </row>
    <row r="1463" spans="1:9" x14ac:dyDescent="0.3">
      <c r="A1463" s="47" t="s">
        <v>427</v>
      </c>
      <c r="B1463" s="47">
        <v>2014</v>
      </c>
      <c r="C1463" s="47" t="s">
        <v>398</v>
      </c>
      <c r="D1463" s="47" t="s">
        <v>45</v>
      </c>
      <c r="E1463" s="48">
        <v>6028160000</v>
      </c>
      <c r="F1463" s="48">
        <v>0.78</v>
      </c>
      <c r="G1463" s="48">
        <v>72960000</v>
      </c>
      <c r="H1463" s="48">
        <f t="shared" si="54"/>
        <v>7728410256.4102564</v>
      </c>
      <c r="I1463" s="48">
        <f t="shared" si="55"/>
        <v>105.92667566351777</v>
      </c>
    </row>
    <row r="1464" spans="1:9" x14ac:dyDescent="0.3">
      <c r="A1464" s="47" t="s">
        <v>427</v>
      </c>
      <c r="B1464" s="47">
        <v>2015</v>
      </c>
      <c r="C1464" s="47" t="s">
        <v>398</v>
      </c>
      <c r="D1464" s="47" t="s">
        <v>45</v>
      </c>
      <c r="E1464" s="48">
        <v>7900000000</v>
      </c>
      <c r="F1464" s="48">
        <v>0.94</v>
      </c>
      <c r="G1464" s="48">
        <v>92220000</v>
      </c>
      <c r="H1464" s="48">
        <f t="shared" si="54"/>
        <v>8404255319.1489363</v>
      </c>
      <c r="I1464" s="48">
        <f t="shared" si="55"/>
        <v>91.132675332345869</v>
      </c>
    </row>
    <row r="1465" spans="1:9" x14ac:dyDescent="0.3">
      <c r="A1465" s="47" t="s">
        <v>427</v>
      </c>
      <c r="B1465" s="47">
        <v>2010</v>
      </c>
      <c r="C1465" s="47" t="s">
        <v>399</v>
      </c>
      <c r="D1465" s="47" t="s">
        <v>45</v>
      </c>
      <c r="E1465" s="48">
        <v>205200000000</v>
      </c>
      <c r="F1465" s="48">
        <v>0.79</v>
      </c>
      <c r="G1465" s="48">
        <v>155570000</v>
      </c>
      <c r="H1465" s="48">
        <f t="shared" si="54"/>
        <v>259746835443.03796</v>
      </c>
      <c r="I1465" s="48">
        <f t="shared" si="55"/>
        <v>1669.6460464295042</v>
      </c>
    </row>
    <row r="1466" spans="1:9" x14ac:dyDescent="0.3">
      <c r="A1466" s="47" t="s">
        <v>427</v>
      </c>
      <c r="B1466" s="47">
        <v>2011</v>
      </c>
      <c r="C1466" s="47" t="s">
        <v>399</v>
      </c>
      <c r="D1466" s="47" t="s">
        <v>45</v>
      </c>
      <c r="E1466" s="48">
        <v>194220430000</v>
      </c>
      <c r="F1466" s="48">
        <v>0.75</v>
      </c>
      <c r="G1466" s="48">
        <v>152330000</v>
      </c>
      <c r="H1466" s="48">
        <f t="shared" si="54"/>
        <v>258960573333.33334</v>
      </c>
      <c r="I1466" s="48">
        <f t="shared" si="55"/>
        <v>1699.9971990634369</v>
      </c>
    </row>
    <row r="1467" spans="1:9" x14ac:dyDescent="0.3">
      <c r="A1467" s="47" t="s">
        <v>427</v>
      </c>
      <c r="B1467" s="47">
        <v>2012</v>
      </c>
      <c r="C1467" s="47" t="s">
        <v>399</v>
      </c>
      <c r="D1467" s="47" t="s">
        <v>45</v>
      </c>
      <c r="E1467" s="48">
        <v>197706040000</v>
      </c>
      <c r="F1467" s="48">
        <v>0.81</v>
      </c>
      <c r="G1467" s="48">
        <v>152710000</v>
      </c>
      <c r="H1467" s="48">
        <f t="shared" si="54"/>
        <v>244081530864.19751</v>
      </c>
      <c r="I1467" s="48">
        <f t="shared" si="55"/>
        <v>1598.3336445825257</v>
      </c>
    </row>
    <row r="1468" spans="1:9" x14ac:dyDescent="0.3">
      <c r="A1468" s="47" t="s">
        <v>427</v>
      </c>
      <c r="B1468" s="47">
        <v>2013</v>
      </c>
      <c r="C1468" s="47" t="s">
        <v>399</v>
      </c>
      <c r="D1468" s="47" t="s">
        <v>45</v>
      </c>
      <c r="E1468" s="48">
        <v>208237970000</v>
      </c>
      <c r="F1468" s="48">
        <v>0.78</v>
      </c>
      <c r="G1468" s="48">
        <v>153720000</v>
      </c>
      <c r="H1468" s="48">
        <f t="shared" si="54"/>
        <v>266971756410.25641</v>
      </c>
      <c r="I1468" s="48">
        <f t="shared" si="55"/>
        <v>1736.7405439126751</v>
      </c>
    </row>
    <row r="1469" spans="1:9" x14ac:dyDescent="0.3">
      <c r="A1469" s="47" t="s">
        <v>427</v>
      </c>
      <c r="B1469" s="47">
        <v>2014</v>
      </c>
      <c r="C1469" s="47" t="s">
        <v>399</v>
      </c>
      <c r="D1469" s="47" t="s">
        <v>45</v>
      </c>
      <c r="E1469" s="48">
        <v>729540000000</v>
      </c>
      <c r="F1469" s="48">
        <v>0.78</v>
      </c>
      <c r="G1469" s="48">
        <v>166570000</v>
      </c>
      <c r="H1469" s="48">
        <f t="shared" si="54"/>
        <v>935307692307.69226</v>
      </c>
      <c r="I1469" s="48">
        <f t="shared" si="55"/>
        <v>5615.1029135360041</v>
      </c>
    </row>
    <row r="1470" spans="1:9" x14ac:dyDescent="0.3">
      <c r="A1470" s="47" t="s">
        <v>427</v>
      </c>
      <c r="B1470" s="47">
        <v>2015</v>
      </c>
      <c r="C1470" s="47" t="s">
        <v>399</v>
      </c>
      <c r="D1470" s="47" t="s">
        <v>45</v>
      </c>
      <c r="E1470" s="48">
        <v>1382200000000</v>
      </c>
      <c r="F1470" s="48">
        <v>0.94</v>
      </c>
      <c r="G1470" s="48">
        <v>220910000</v>
      </c>
      <c r="H1470" s="48">
        <f t="shared" si="54"/>
        <v>1470425531914.8938</v>
      </c>
      <c r="I1470" s="48">
        <f t="shared" si="55"/>
        <v>6656.2198719609514</v>
      </c>
    </row>
    <row r="1471" spans="1:9" x14ac:dyDescent="0.3">
      <c r="A1471" s="47" t="s">
        <v>427</v>
      </c>
      <c r="B1471" s="47">
        <v>2014</v>
      </c>
      <c r="C1471" s="47" t="s">
        <v>401</v>
      </c>
      <c r="D1471" s="47" t="s">
        <v>45</v>
      </c>
      <c r="E1471" s="48">
        <v>303380000000</v>
      </c>
      <c r="F1471" s="48">
        <v>0.78</v>
      </c>
      <c r="G1471" s="48">
        <v>45900000</v>
      </c>
      <c r="H1471" s="48">
        <f t="shared" si="54"/>
        <v>388948717948.71796</v>
      </c>
      <c r="I1471" s="48">
        <f t="shared" si="55"/>
        <v>8473.8282777498462</v>
      </c>
    </row>
    <row r="1472" spans="1:9" x14ac:dyDescent="0.3">
      <c r="A1472" s="47" t="s">
        <v>427</v>
      </c>
      <c r="B1472" s="47">
        <v>2015</v>
      </c>
      <c r="C1472" s="47" t="s">
        <v>401</v>
      </c>
      <c r="D1472" s="47" t="s">
        <v>45</v>
      </c>
      <c r="E1472" s="48">
        <v>379660000000</v>
      </c>
      <c r="F1472" s="48">
        <v>0.94</v>
      </c>
      <c r="G1472" s="48">
        <v>73150000</v>
      </c>
      <c r="H1472" s="48">
        <f t="shared" si="54"/>
        <v>403893617021.27661</v>
      </c>
      <c r="I1472" s="48">
        <f t="shared" si="55"/>
        <v>5521.4438417125994</v>
      </c>
    </row>
    <row r="1473" spans="1:9" x14ac:dyDescent="0.3">
      <c r="A1473" s="47" t="s">
        <v>427</v>
      </c>
      <c r="B1473" s="47">
        <v>2010</v>
      </c>
      <c r="C1473" s="47" t="s">
        <v>402</v>
      </c>
      <c r="D1473" s="47" t="s">
        <v>45</v>
      </c>
      <c r="E1473" s="48">
        <v>27000000000</v>
      </c>
      <c r="F1473" s="48">
        <v>0.79</v>
      </c>
      <c r="G1473" s="48">
        <v>17070000</v>
      </c>
      <c r="H1473" s="48">
        <f t="shared" si="54"/>
        <v>34177215189.873417</v>
      </c>
      <c r="I1473" s="48">
        <f t="shared" si="55"/>
        <v>2002.1801517207625</v>
      </c>
    </row>
    <row r="1474" spans="1:9" x14ac:dyDescent="0.3">
      <c r="A1474" s="47" t="s">
        <v>427</v>
      </c>
      <c r="B1474" s="47">
        <v>2011</v>
      </c>
      <c r="C1474" s="47" t="s">
        <v>402</v>
      </c>
      <c r="D1474" s="47" t="s">
        <v>45</v>
      </c>
      <c r="E1474" s="48">
        <v>18920230000</v>
      </c>
      <c r="F1474" s="48">
        <v>0.75</v>
      </c>
      <c r="G1474" s="48">
        <v>16070000</v>
      </c>
      <c r="H1474" s="48">
        <f t="shared" si="54"/>
        <v>25226973333.333332</v>
      </c>
      <c r="I1474" s="48">
        <f t="shared" si="55"/>
        <v>1569.8178801078614</v>
      </c>
    </row>
    <row r="1475" spans="1:9" x14ac:dyDescent="0.3">
      <c r="A1475" s="47" t="s">
        <v>427</v>
      </c>
      <c r="B1475" s="47">
        <v>2012</v>
      </c>
      <c r="C1475" s="47" t="s">
        <v>402</v>
      </c>
      <c r="D1475" s="47" t="s">
        <v>45</v>
      </c>
      <c r="E1475" s="48">
        <v>21937520000</v>
      </c>
      <c r="F1475" s="48">
        <v>0.81</v>
      </c>
      <c r="G1475" s="48">
        <v>14320000</v>
      </c>
      <c r="H1475" s="48">
        <f t="shared" si="54"/>
        <v>27083358024.691357</v>
      </c>
      <c r="I1475" s="48">
        <f t="shared" si="55"/>
        <v>1891.2959514449271</v>
      </c>
    </row>
    <row r="1476" spans="1:9" x14ac:dyDescent="0.3">
      <c r="A1476" s="47" t="s">
        <v>427</v>
      </c>
      <c r="B1476" s="47">
        <v>2013</v>
      </c>
      <c r="C1476" s="47" t="s">
        <v>402</v>
      </c>
      <c r="D1476" s="47" t="s">
        <v>45</v>
      </c>
      <c r="E1476" s="48">
        <v>28393290000</v>
      </c>
      <c r="F1476" s="48">
        <v>0.78</v>
      </c>
      <c r="G1476" s="48">
        <v>12770000</v>
      </c>
      <c r="H1476" s="48">
        <f t="shared" si="54"/>
        <v>36401653846.153847</v>
      </c>
      <c r="I1476" s="48">
        <f t="shared" si="55"/>
        <v>2850.5602072164329</v>
      </c>
    </row>
    <row r="1477" spans="1:9" x14ac:dyDescent="0.3">
      <c r="A1477" s="47" t="s">
        <v>427</v>
      </c>
      <c r="B1477" s="47">
        <v>2014</v>
      </c>
      <c r="C1477" s="47" t="s">
        <v>402</v>
      </c>
      <c r="D1477" s="47" t="s">
        <v>45</v>
      </c>
      <c r="E1477" s="48">
        <v>186156200000</v>
      </c>
      <c r="F1477" s="48">
        <v>0.78</v>
      </c>
      <c r="G1477" s="48">
        <v>17420000</v>
      </c>
      <c r="H1477" s="48">
        <f t="shared" si="54"/>
        <v>238661794871.79486</v>
      </c>
      <c r="I1477" s="48">
        <f t="shared" si="55"/>
        <v>13700.447466807971</v>
      </c>
    </row>
    <row r="1478" spans="1:9" x14ac:dyDescent="0.3">
      <c r="A1478" s="47" t="s">
        <v>427</v>
      </c>
      <c r="B1478" s="47">
        <v>2015</v>
      </c>
      <c r="C1478" s="47" t="s">
        <v>402</v>
      </c>
      <c r="D1478" s="47" t="s">
        <v>45</v>
      </c>
      <c r="E1478" s="48">
        <v>134540000000</v>
      </c>
      <c r="F1478" s="48">
        <v>0.94</v>
      </c>
      <c r="G1478" s="48">
        <v>21050000</v>
      </c>
      <c r="H1478" s="48">
        <f t="shared" si="54"/>
        <v>143127659574.46808</v>
      </c>
      <c r="I1478" s="48">
        <f t="shared" si="55"/>
        <v>6799.4137565067967</v>
      </c>
    </row>
    <row r="1479" spans="1:9" x14ac:dyDescent="0.3">
      <c r="A1479" s="47" t="s">
        <v>427</v>
      </c>
      <c r="B1479" s="47">
        <v>2010</v>
      </c>
      <c r="C1479" s="47" t="s">
        <v>403</v>
      </c>
      <c r="D1479" s="47" t="s">
        <v>45</v>
      </c>
      <c r="E1479" s="48">
        <v>11503000000</v>
      </c>
      <c r="F1479" s="48">
        <v>0.79</v>
      </c>
      <c r="G1479" s="48">
        <v>207790000</v>
      </c>
      <c r="H1479" s="48">
        <f t="shared" si="54"/>
        <v>14560759493.670885</v>
      </c>
      <c r="I1479" s="48">
        <f t="shared" si="55"/>
        <v>70.074399603786929</v>
      </c>
    </row>
    <row r="1480" spans="1:9" x14ac:dyDescent="0.3">
      <c r="A1480" s="47" t="s">
        <v>427</v>
      </c>
      <c r="B1480" s="47">
        <v>2011</v>
      </c>
      <c r="C1480" s="47" t="s">
        <v>403</v>
      </c>
      <c r="D1480" s="47" t="s">
        <v>45</v>
      </c>
      <c r="E1480" s="48">
        <v>12900000000</v>
      </c>
      <c r="F1480" s="48">
        <v>0.75</v>
      </c>
      <c r="G1480" s="48">
        <v>237600000</v>
      </c>
      <c r="H1480" s="48">
        <f t="shared" si="54"/>
        <v>17200000000</v>
      </c>
      <c r="I1480" s="48">
        <f t="shared" si="55"/>
        <v>72.390572390572387</v>
      </c>
    </row>
    <row r="1481" spans="1:9" x14ac:dyDescent="0.3">
      <c r="A1481" s="47" t="s">
        <v>427</v>
      </c>
      <c r="B1481" s="47">
        <v>2012</v>
      </c>
      <c r="C1481" s="47" t="s">
        <v>403</v>
      </c>
      <c r="D1481" s="47" t="s">
        <v>45</v>
      </c>
      <c r="E1481" s="48">
        <v>15400000000</v>
      </c>
      <c r="F1481" s="48">
        <v>0.81</v>
      </c>
      <c r="G1481" s="48">
        <v>309200000</v>
      </c>
      <c r="H1481" s="48">
        <f t="shared" si="54"/>
        <v>19012345679.012344</v>
      </c>
      <c r="I1481" s="48">
        <f t="shared" si="55"/>
        <v>61.488828198616893</v>
      </c>
    </row>
    <row r="1482" spans="1:9" x14ac:dyDescent="0.3">
      <c r="A1482" s="47" t="s">
        <v>427</v>
      </c>
      <c r="B1482" s="47">
        <v>2013</v>
      </c>
      <c r="C1482" s="47" t="s">
        <v>403</v>
      </c>
      <c r="D1482" s="47" t="s">
        <v>45</v>
      </c>
      <c r="E1482" s="48">
        <v>17600000000</v>
      </c>
      <c r="F1482" s="48">
        <v>0.78</v>
      </c>
      <c r="G1482" s="48">
        <v>340900000</v>
      </c>
      <c r="H1482" s="48">
        <f t="shared" si="54"/>
        <v>22564102564.102562</v>
      </c>
      <c r="I1482" s="48">
        <f t="shared" si="55"/>
        <v>66.189799249347502</v>
      </c>
    </row>
    <row r="1483" spans="1:9" x14ac:dyDescent="0.3">
      <c r="A1483" s="47" t="s">
        <v>427</v>
      </c>
      <c r="B1483" s="47">
        <v>2014</v>
      </c>
      <c r="C1483" s="47" t="s">
        <v>403</v>
      </c>
      <c r="D1483" s="47" t="s">
        <v>45</v>
      </c>
      <c r="E1483" s="48">
        <v>17671200000</v>
      </c>
      <c r="F1483" s="48">
        <v>0.78</v>
      </c>
      <c r="G1483" s="48">
        <v>355330000</v>
      </c>
      <c r="H1483" s="48">
        <f t="shared" si="54"/>
        <v>22655384615.384613</v>
      </c>
      <c r="I1483" s="48">
        <f t="shared" si="55"/>
        <v>63.758716166337244</v>
      </c>
    </row>
    <row r="1484" spans="1:9" x14ac:dyDescent="0.3">
      <c r="A1484" s="47" t="s">
        <v>427</v>
      </c>
      <c r="B1484" s="47">
        <v>2015</v>
      </c>
      <c r="C1484" s="47" t="s">
        <v>403</v>
      </c>
      <c r="D1484" s="47" t="s">
        <v>45</v>
      </c>
      <c r="E1484" s="48">
        <v>25430000000</v>
      </c>
      <c r="F1484" s="48">
        <v>0.94</v>
      </c>
      <c r="G1484" s="48">
        <v>503530000</v>
      </c>
      <c r="H1484" s="48">
        <f t="shared" si="54"/>
        <v>27053191489.361702</v>
      </c>
      <c r="I1484" s="48">
        <f t="shared" si="55"/>
        <v>53.727069865473162</v>
      </c>
    </row>
    <row r="1485" spans="1:9" x14ac:dyDescent="0.3">
      <c r="A1485" s="47" t="s">
        <v>427</v>
      </c>
      <c r="B1485" s="47">
        <v>2010</v>
      </c>
      <c r="C1485" s="47" t="s">
        <v>404</v>
      </c>
      <c r="D1485" s="47" t="s">
        <v>45</v>
      </c>
      <c r="E1485" s="48">
        <v>93600000000</v>
      </c>
      <c r="F1485" s="48">
        <v>0.79</v>
      </c>
      <c r="G1485" s="48">
        <v>108000000</v>
      </c>
      <c r="H1485" s="48">
        <f t="shared" si="54"/>
        <v>118481012658.22784</v>
      </c>
      <c r="I1485" s="48">
        <f t="shared" si="55"/>
        <v>1097.0464135021098</v>
      </c>
    </row>
    <row r="1486" spans="1:9" x14ac:dyDescent="0.3">
      <c r="A1486" s="47" t="s">
        <v>427</v>
      </c>
      <c r="B1486" s="47">
        <v>2011</v>
      </c>
      <c r="C1486" s="47" t="s">
        <v>404</v>
      </c>
      <c r="D1486" s="47" t="s">
        <v>45</v>
      </c>
      <c r="E1486" s="48">
        <v>97709870000</v>
      </c>
      <c r="F1486" s="48">
        <v>0.75</v>
      </c>
      <c r="G1486" s="48">
        <v>107010000</v>
      </c>
      <c r="H1486" s="48">
        <f t="shared" si="54"/>
        <v>130279826666.66667</v>
      </c>
      <c r="I1486" s="48">
        <f t="shared" si="55"/>
        <v>1217.4546927078466</v>
      </c>
    </row>
    <row r="1487" spans="1:9" x14ac:dyDescent="0.3">
      <c r="A1487" s="47" t="s">
        <v>427</v>
      </c>
      <c r="B1487" s="47">
        <v>2012</v>
      </c>
      <c r="C1487" s="47" t="s">
        <v>404</v>
      </c>
      <c r="D1487" s="47" t="s">
        <v>45</v>
      </c>
      <c r="E1487" s="48">
        <v>96985710000</v>
      </c>
      <c r="F1487" s="48">
        <v>0.81</v>
      </c>
      <c r="G1487" s="48">
        <v>109090000</v>
      </c>
      <c r="H1487" s="48">
        <f t="shared" si="54"/>
        <v>119735444444.44444</v>
      </c>
      <c r="I1487" s="48">
        <f t="shared" si="55"/>
        <v>1097.5840539411902</v>
      </c>
    </row>
    <row r="1488" spans="1:9" x14ac:dyDescent="0.3">
      <c r="A1488" s="47" t="s">
        <v>427</v>
      </c>
      <c r="B1488" s="47">
        <v>2013</v>
      </c>
      <c r="C1488" s="47" t="s">
        <v>404</v>
      </c>
      <c r="D1488" s="47" t="s">
        <v>45</v>
      </c>
      <c r="E1488" s="48">
        <v>95895940000</v>
      </c>
      <c r="F1488" s="48">
        <v>0.78</v>
      </c>
      <c r="G1488" s="48">
        <v>108570000</v>
      </c>
      <c r="H1488" s="48">
        <f t="shared" si="54"/>
        <v>122943512820.51282</v>
      </c>
      <c r="I1488" s="48">
        <f t="shared" si="55"/>
        <v>1132.3893600489346</v>
      </c>
    </row>
    <row r="1489" spans="1:9" x14ac:dyDescent="0.3">
      <c r="A1489" s="47" t="s">
        <v>427</v>
      </c>
      <c r="B1489" s="47">
        <v>2014</v>
      </c>
      <c r="C1489" s="47" t="s">
        <v>404</v>
      </c>
      <c r="D1489" s="47" t="s">
        <v>45</v>
      </c>
      <c r="E1489" s="48">
        <v>69140000000</v>
      </c>
      <c r="F1489" s="48">
        <v>0.78</v>
      </c>
      <c r="G1489" s="48">
        <v>91120000</v>
      </c>
      <c r="H1489" s="48">
        <f t="shared" si="54"/>
        <v>88641025641.025635</v>
      </c>
      <c r="I1489" s="48">
        <f t="shared" si="55"/>
        <v>972.79439904549645</v>
      </c>
    </row>
    <row r="1490" spans="1:9" x14ac:dyDescent="0.3">
      <c r="A1490" s="47" t="s">
        <v>427</v>
      </c>
      <c r="B1490" s="47">
        <v>2015</v>
      </c>
      <c r="C1490" s="47" t="s">
        <v>404</v>
      </c>
      <c r="D1490" s="47" t="s">
        <v>45</v>
      </c>
      <c r="E1490" s="48">
        <v>99010000000</v>
      </c>
      <c r="F1490" s="48">
        <v>0.94</v>
      </c>
      <c r="G1490" s="48">
        <v>115050000</v>
      </c>
      <c r="H1490" s="48">
        <f t="shared" si="54"/>
        <v>105329787234.04256</v>
      </c>
      <c r="I1490" s="48">
        <f t="shared" si="55"/>
        <v>915.51314414639342</v>
      </c>
    </row>
    <row r="1491" spans="1:9" x14ac:dyDescent="0.3">
      <c r="A1491" s="47" t="s">
        <v>427</v>
      </c>
      <c r="B1491" s="47">
        <v>2014</v>
      </c>
      <c r="C1491" s="47" t="s">
        <v>406</v>
      </c>
      <c r="D1491" s="47" t="s">
        <v>45</v>
      </c>
      <c r="E1491" s="48">
        <v>36700000</v>
      </c>
      <c r="F1491" s="48">
        <v>0.78</v>
      </c>
      <c r="G1491" s="48">
        <v>820000</v>
      </c>
      <c r="H1491" s="48">
        <f t="shared" si="54"/>
        <v>47051282.051282048</v>
      </c>
      <c r="I1491" s="48">
        <f t="shared" si="55"/>
        <v>57.379612257661037</v>
      </c>
    </row>
    <row r="1492" spans="1:9" x14ac:dyDescent="0.3">
      <c r="A1492" s="47" t="s">
        <v>427</v>
      </c>
      <c r="B1492" s="47">
        <v>2015</v>
      </c>
      <c r="C1492" s="47" t="s">
        <v>406</v>
      </c>
      <c r="D1492" s="47" t="s">
        <v>45</v>
      </c>
      <c r="E1492" s="48">
        <v>270000000</v>
      </c>
      <c r="F1492" s="48">
        <v>0.94</v>
      </c>
      <c r="G1492" s="48">
        <v>1500000</v>
      </c>
      <c r="H1492" s="48">
        <f t="shared" si="54"/>
        <v>287234042.55319148</v>
      </c>
      <c r="I1492" s="48">
        <f t="shared" si="55"/>
        <v>191.48936170212767</v>
      </c>
    </row>
    <row r="1493" spans="1:9" x14ac:dyDescent="0.3">
      <c r="A1493" s="47" t="s">
        <v>428</v>
      </c>
      <c r="B1493" s="47">
        <v>2010</v>
      </c>
      <c r="C1493" s="47" t="s">
        <v>396</v>
      </c>
      <c r="D1493" s="47" t="s">
        <v>46</v>
      </c>
      <c r="E1493" s="48">
        <v>70853000000</v>
      </c>
      <c r="F1493" s="48">
        <v>3.74</v>
      </c>
      <c r="G1493" s="48">
        <v>124863000</v>
      </c>
      <c r="H1493" s="48">
        <f t="shared" si="54"/>
        <v>18944652406.41711</v>
      </c>
      <c r="I1493" s="48">
        <f t="shared" si="55"/>
        <v>151.723508216342</v>
      </c>
    </row>
    <row r="1494" spans="1:9" x14ac:dyDescent="0.3">
      <c r="A1494" s="47" t="s">
        <v>428</v>
      </c>
      <c r="B1494" s="47">
        <v>2011</v>
      </c>
      <c r="C1494" s="47" t="s">
        <v>396</v>
      </c>
      <c r="D1494" s="47" t="s">
        <v>46</v>
      </c>
      <c r="E1494" s="48">
        <v>69349000000</v>
      </c>
      <c r="F1494" s="48">
        <v>3.58</v>
      </c>
      <c r="G1494" s="48">
        <v>112528955</v>
      </c>
      <c r="H1494" s="48">
        <f t="shared" si="54"/>
        <v>19371229050.279327</v>
      </c>
      <c r="I1494" s="48">
        <f t="shared" si="55"/>
        <v>172.14439652691459</v>
      </c>
    </row>
    <row r="1495" spans="1:9" x14ac:dyDescent="0.3">
      <c r="A1495" s="47" t="s">
        <v>428</v>
      </c>
      <c r="B1495" s="47">
        <v>2012</v>
      </c>
      <c r="C1495" s="47" t="s">
        <v>396</v>
      </c>
      <c r="D1495" s="47" t="s">
        <v>46</v>
      </c>
      <c r="E1495" s="48">
        <v>74269000000</v>
      </c>
      <c r="F1495" s="48">
        <v>3.86</v>
      </c>
      <c r="G1495" s="48">
        <v>114221474</v>
      </c>
      <c r="H1495" s="48">
        <f t="shared" si="54"/>
        <v>19240673575.129536</v>
      </c>
      <c r="I1495" s="48">
        <f t="shared" si="55"/>
        <v>168.4505802746823</v>
      </c>
    </row>
    <row r="1496" spans="1:9" x14ac:dyDescent="0.3">
      <c r="A1496" s="47" t="s">
        <v>428</v>
      </c>
      <c r="B1496" s="47">
        <v>2013</v>
      </c>
      <c r="C1496" s="47" t="s">
        <v>396</v>
      </c>
      <c r="D1496" s="47" t="s">
        <v>46</v>
      </c>
      <c r="E1496" s="48">
        <v>78729000000</v>
      </c>
      <c r="F1496" s="48">
        <v>3.61</v>
      </c>
      <c r="G1496" s="48">
        <v>115018261</v>
      </c>
      <c r="H1496" s="48">
        <f t="shared" si="54"/>
        <v>21808587257.617729</v>
      </c>
      <c r="I1496" s="48">
        <f t="shared" si="55"/>
        <v>189.60978081226361</v>
      </c>
    </row>
    <row r="1497" spans="1:9" x14ac:dyDescent="0.3">
      <c r="A1497" s="47" t="s">
        <v>428</v>
      </c>
      <c r="B1497" s="47">
        <v>2014</v>
      </c>
      <c r="C1497" s="47" t="s">
        <v>396</v>
      </c>
      <c r="D1497" s="47" t="s">
        <v>46</v>
      </c>
      <c r="E1497" s="48">
        <v>81823000000</v>
      </c>
      <c r="F1497" s="48">
        <v>3.58</v>
      </c>
      <c r="G1497" s="48">
        <v>113782492</v>
      </c>
      <c r="H1497" s="48">
        <f t="shared" si="54"/>
        <v>22855586592.178772</v>
      </c>
      <c r="I1497" s="48">
        <f t="shared" si="55"/>
        <v>200.87085623136792</v>
      </c>
    </row>
    <row r="1498" spans="1:9" x14ac:dyDescent="0.3">
      <c r="A1498" s="47" t="s">
        <v>428</v>
      </c>
      <c r="B1498" s="47">
        <v>2015</v>
      </c>
      <c r="C1498" s="47" t="s">
        <v>396</v>
      </c>
      <c r="D1498" s="47" t="s">
        <v>46</v>
      </c>
      <c r="E1498" s="48">
        <v>89889000000</v>
      </c>
      <c r="F1498" s="48">
        <v>3.89</v>
      </c>
      <c r="G1498" s="48">
        <v>114738048</v>
      </c>
      <c r="H1498" s="48">
        <f t="shared" si="54"/>
        <v>23107712082.262211</v>
      </c>
      <c r="I1498" s="48">
        <f t="shared" si="55"/>
        <v>201.39537394136434</v>
      </c>
    </row>
    <row r="1499" spans="1:9" x14ac:dyDescent="0.3">
      <c r="A1499" s="47" t="s">
        <v>428</v>
      </c>
      <c r="B1499" s="47">
        <v>2010</v>
      </c>
      <c r="C1499" s="47" t="s">
        <v>397</v>
      </c>
      <c r="D1499" s="47" t="s">
        <v>46</v>
      </c>
      <c r="E1499" s="48">
        <v>905949000000</v>
      </c>
      <c r="F1499" s="48">
        <v>3.74</v>
      </c>
      <c r="G1499" s="48">
        <v>150865422</v>
      </c>
      <c r="H1499" s="48">
        <f t="shared" si="54"/>
        <v>242232352941.17645</v>
      </c>
      <c r="I1499" s="48">
        <f t="shared" si="55"/>
        <v>1605.6187675740334</v>
      </c>
    </row>
    <row r="1500" spans="1:9" x14ac:dyDescent="0.3">
      <c r="A1500" s="47" t="s">
        <v>428</v>
      </c>
      <c r="B1500" s="47">
        <v>2011</v>
      </c>
      <c r="C1500" s="47" t="s">
        <v>397</v>
      </c>
      <c r="D1500" s="47" t="s">
        <v>46</v>
      </c>
      <c r="E1500" s="48">
        <v>941527000000</v>
      </c>
      <c r="F1500" s="48">
        <v>3.58</v>
      </c>
      <c r="G1500" s="48">
        <v>149146566</v>
      </c>
      <c r="H1500" s="48">
        <f t="shared" si="54"/>
        <v>262996368715.0838</v>
      </c>
      <c r="I1500" s="48">
        <f t="shared" si="55"/>
        <v>1763.3417635313426</v>
      </c>
    </row>
    <row r="1501" spans="1:9" x14ac:dyDescent="0.3">
      <c r="A1501" s="47" t="s">
        <v>428</v>
      </c>
      <c r="B1501" s="47">
        <v>2012</v>
      </c>
      <c r="C1501" s="47" t="s">
        <v>397</v>
      </c>
      <c r="D1501" s="47" t="s">
        <v>46</v>
      </c>
      <c r="E1501" s="48">
        <v>964420000000</v>
      </c>
      <c r="F1501" s="48">
        <v>3.86</v>
      </c>
      <c r="G1501" s="48">
        <v>147539025</v>
      </c>
      <c r="H1501" s="48">
        <f t="shared" si="54"/>
        <v>249849740932.64249</v>
      </c>
      <c r="I1501" s="48">
        <f t="shared" si="55"/>
        <v>1693.4485024056685</v>
      </c>
    </row>
    <row r="1502" spans="1:9" x14ac:dyDescent="0.3">
      <c r="A1502" s="47" t="s">
        <v>428</v>
      </c>
      <c r="B1502" s="47">
        <v>2013</v>
      </c>
      <c r="C1502" s="47" t="s">
        <v>397</v>
      </c>
      <c r="D1502" s="47" t="s">
        <v>46</v>
      </c>
      <c r="E1502" s="48">
        <v>996234000000</v>
      </c>
      <c r="F1502" s="48">
        <v>3.61</v>
      </c>
      <c r="G1502" s="48">
        <v>144574811</v>
      </c>
      <c r="H1502" s="48">
        <f t="shared" si="54"/>
        <v>275965096952.90857</v>
      </c>
      <c r="I1502" s="48">
        <f t="shared" si="55"/>
        <v>1908.8048259866553</v>
      </c>
    </row>
    <row r="1503" spans="1:9" x14ac:dyDescent="0.3">
      <c r="A1503" s="47" t="s">
        <v>428</v>
      </c>
      <c r="B1503" s="47">
        <v>2014</v>
      </c>
      <c r="C1503" s="47" t="s">
        <v>397</v>
      </c>
      <c r="D1503" s="47" t="s">
        <v>46</v>
      </c>
      <c r="E1503" s="48">
        <v>997024000000</v>
      </c>
      <c r="F1503" s="48">
        <v>3.58</v>
      </c>
      <c r="G1503" s="48">
        <v>141321493</v>
      </c>
      <c r="H1503" s="48">
        <f t="shared" si="54"/>
        <v>278498324022.34637</v>
      </c>
      <c r="I1503" s="48">
        <f t="shared" si="55"/>
        <v>1970.6721045067532</v>
      </c>
    </row>
    <row r="1504" spans="1:9" x14ac:dyDescent="0.3">
      <c r="A1504" s="47" t="s">
        <v>428</v>
      </c>
      <c r="B1504" s="47">
        <v>2015</v>
      </c>
      <c r="C1504" s="47" t="s">
        <v>397</v>
      </c>
      <c r="D1504" s="47" t="s">
        <v>46</v>
      </c>
      <c r="E1504" s="48">
        <v>1018694000000</v>
      </c>
      <c r="F1504" s="48">
        <v>3.89</v>
      </c>
      <c r="G1504" s="48">
        <v>137840272</v>
      </c>
      <c r="H1504" s="48">
        <f t="shared" si="54"/>
        <v>261875064267.35217</v>
      </c>
      <c r="I1504" s="48">
        <f t="shared" si="55"/>
        <v>1899.844366727252</v>
      </c>
    </row>
    <row r="1505" spans="1:9" x14ac:dyDescent="0.3">
      <c r="A1505" s="47" t="s">
        <v>428</v>
      </c>
      <c r="B1505" s="47">
        <v>2010</v>
      </c>
      <c r="C1505" s="47" t="s">
        <v>398</v>
      </c>
      <c r="D1505" s="47" t="s">
        <v>46</v>
      </c>
      <c r="E1505" s="48">
        <v>135990000000</v>
      </c>
      <c r="F1505" s="48">
        <v>3.74</v>
      </c>
      <c r="G1505" s="48">
        <v>557009245</v>
      </c>
      <c r="H1505" s="48">
        <f t="shared" si="54"/>
        <v>36360962566.844917</v>
      </c>
      <c r="I1505" s="48">
        <f t="shared" si="55"/>
        <v>65.278921118885407</v>
      </c>
    </row>
    <row r="1506" spans="1:9" x14ac:dyDescent="0.3">
      <c r="A1506" s="47" t="s">
        <v>428</v>
      </c>
      <c r="B1506" s="47">
        <v>2011</v>
      </c>
      <c r="C1506" s="47" t="s">
        <v>398</v>
      </c>
      <c r="D1506" s="47" t="s">
        <v>46</v>
      </c>
      <c r="E1506" s="48">
        <v>145529000000</v>
      </c>
      <c r="F1506" s="48">
        <v>3.58</v>
      </c>
      <c r="G1506" s="48">
        <v>594722886</v>
      </c>
      <c r="H1506" s="48">
        <f t="shared" si="54"/>
        <v>40650558659.217873</v>
      </c>
      <c r="I1506" s="48">
        <f t="shared" si="55"/>
        <v>68.352100812239257</v>
      </c>
    </row>
    <row r="1507" spans="1:9" x14ac:dyDescent="0.3">
      <c r="A1507" s="47" t="s">
        <v>428</v>
      </c>
      <c r="B1507" s="47">
        <v>2012</v>
      </c>
      <c r="C1507" s="47" t="s">
        <v>398</v>
      </c>
      <c r="D1507" s="47" t="s">
        <v>46</v>
      </c>
      <c r="E1507" s="48">
        <v>155967000000</v>
      </c>
      <c r="F1507" s="48">
        <v>3.86</v>
      </c>
      <c r="G1507" s="48">
        <v>647165278</v>
      </c>
      <c r="H1507" s="48">
        <f t="shared" si="54"/>
        <v>40405958549.222801</v>
      </c>
      <c r="I1507" s="48">
        <f t="shared" si="55"/>
        <v>62.435300413664656</v>
      </c>
    </row>
    <row r="1508" spans="1:9" x14ac:dyDescent="0.3">
      <c r="A1508" s="47" t="s">
        <v>428</v>
      </c>
      <c r="B1508" s="47">
        <v>2013</v>
      </c>
      <c r="C1508" s="47" t="s">
        <v>398</v>
      </c>
      <c r="D1508" s="47" t="s">
        <v>46</v>
      </c>
      <c r="E1508" s="48">
        <v>166197000000</v>
      </c>
      <c r="F1508" s="48">
        <v>3.61</v>
      </c>
      <c r="G1508" s="48">
        <v>704808915</v>
      </c>
      <c r="H1508" s="48">
        <f t="shared" si="54"/>
        <v>46037950138.504158</v>
      </c>
      <c r="I1508" s="48">
        <f t="shared" si="55"/>
        <v>65.319761368943745</v>
      </c>
    </row>
    <row r="1509" spans="1:9" x14ac:dyDescent="0.3">
      <c r="A1509" s="47" t="s">
        <v>428</v>
      </c>
      <c r="B1509" s="47">
        <v>2014</v>
      </c>
      <c r="C1509" s="47" t="s">
        <v>398</v>
      </c>
      <c r="D1509" s="47" t="s">
        <v>46</v>
      </c>
      <c r="E1509" s="48">
        <v>175356000000</v>
      </c>
      <c r="F1509" s="48">
        <v>3.58</v>
      </c>
      <c r="G1509" s="48">
        <v>764305757</v>
      </c>
      <c r="H1509" s="48">
        <f t="shared" si="54"/>
        <v>48982122905.027931</v>
      </c>
      <c r="I1509" s="48">
        <f t="shared" si="55"/>
        <v>64.087078314428993</v>
      </c>
    </row>
    <row r="1510" spans="1:9" x14ac:dyDescent="0.3">
      <c r="A1510" s="47" t="s">
        <v>428</v>
      </c>
      <c r="B1510" s="47">
        <v>2015</v>
      </c>
      <c r="C1510" s="47" t="s">
        <v>398</v>
      </c>
      <c r="D1510" s="47" t="s">
        <v>46</v>
      </c>
      <c r="E1510" s="48">
        <v>187050000000</v>
      </c>
      <c r="F1510" s="48">
        <v>3.89</v>
      </c>
      <c r="G1510" s="48">
        <v>836378463</v>
      </c>
      <c r="H1510" s="48">
        <f t="shared" si="54"/>
        <v>48084832904.884315</v>
      </c>
      <c r="I1510" s="48">
        <f t="shared" si="55"/>
        <v>57.491715810578349</v>
      </c>
    </row>
    <row r="1511" spans="1:9" x14ac:dyDescent="0.3">
      <c r="A1511" s="47" t="s">
        <v>428</v>
      </c>
      <c r="B1511" s="47">
        <v>2010</v>
      </c>
      <c r="C1511" s="47" t="s">
        <v>399</v>
      </c>
      <c r="D1511" s="47" t="s">
        <v>46</v>
      </c>
      <c r="E1511" s="48">
        <v>2976495000000</v>
      </c>
      <c r="F1511" s="48">
        <v>3.74</v>
      </c>
      <c r="G1511" s="48">
        <v>103732524</v>
      </c>
      <c r="H1511" s="48">
        <f t="shared" ref="H1511:H1569" si="56">E1511/F1511</f>
        <v>795854278074.86621</v>
      </c>
      <c r="I1511" s="48">
        <f t="shared" si="55"/>
        <v>7672.1769353155451</v>
      </c>
    </row>
    <row r="1512" spans="1:9" x14ac:dyDescent="0.3">
      <c r="A1512" s="47" t="s">
        <v>428</v>
      </c>
      <c r="B1512" s="47">
        <v>2011</v>
      </c>
      <c r="C1512" s="47" t="s">
        <v>399</v>
      </c>
      <c r="D1512" s="47" t="s">
        <v>46</v>
      </c>
      <c r="E1512" s="48">
        <v>3341114000000</v>
      </c>
      <c r="F1512" s="48">
        <v>3.58</v>
      </c>
      <c r="G1512" s="48">
        <v>111333848</v>
      </c>
      <c r="H1512" s="48">
        <f t="shared" si="56"/>
        <v>933272067039.10608</v>
      </c>
      <c r="I1512" s="48">
        <f t="shared" si="55"/>
        <v>8382.6444859707535</v>
      </c>
    </row>
    <row r="1513" spans="1:9" x14ac:dyDescent="0.3">
      <c r="A1513" s="47" t="s">
        <v>428</v>
      </c>
      <c r="B1513" s="47">
        <v>2012</v>
      </c>
      <c r="C1513" s="47" t="s">
        <v>399</v>
      </c>
      <c r="D1513" s="47" t="s">
        <v>46</v>
      </c>
      <c r="E1513" s="48">
        <v>3515500000000</v>
      </c>
      <c r="F1513" s="48">
        <v>3.86</v>
      </c>
      <c r="G1513" s="48">
        <v>119448980</v>
      </c>
      <c r="H1513" s="48">
        <f t="shared" si="56"/>
        <v>910751295336.7876</v>
      </c>
      <c r="I1513" s="48">
        <f t="shared" si="55"/>
        <v>7624.605043398341</v>
      </c>
    </row>
    <row r="1514" spans="1:9" x14ac:dyDescent="0.3">
      <c r="A1514" s="47" t="s">
        <v>428</v>
      </c>
      <c r="B1514" s="47">
        <v>2013</v>
      </c>
      <c r="C1514" s="47" t="s">
        <v>399</v>
      </c>
      <c r="D1514" s="47" t="s">
        <v>46</v>
      </c>
      <c r="E1514" s="48">
        <v>3596324000000</v>
      </c>
      <c r="F1514" s="48">
        <v>3.61</v>
      </c>
      <c r="G1514" s="48">
        <v>126010555</v>
      </c>
      <c r="H1514" s="48">
        <f t="shared" si="56"/>
        <v>996211634349.03052</v>
      </c>
      <c r="I1514" s="48">
        <f t="shared" si="55"/>
        <v>7905.7792765775102</v>
      </c>
    </row>
    <row r="1515" spans="1:9" x14ac:dyDescent="0.3">
      <c r="A1515" s="47" t="s">
        <v>428</v>
      </c>
      <c r="B1515" s="47">
        <v>2014</v>
      </c>
      <c r="C1515" s="47" t="s">
        <v>399</v>
      </c>
      <c r="D1515" s="47" t="s">
        <v>46</v>
      </c>
      <c r="E1515" s="48">
        <v>3816210000000</v>
      </c>
      <c r="F1515" s="48">
        <v>3.58</v>
      </c>
      <c r="G1515" s="48">
        <v>131393867</v>
      </c>
      <c r="H1515" s="48">
        <f t="shared" si="56"/>
        <v>1065980446927.3743</v>
      </c>
      <c r="I1515" s="48">
        <f t="shared" si="55"/>
        <v>8112.8630374153936</v>
      </c>
    </row>
    <row r="1516" spans="1:9" x14ac:dyDescent="0.3">
      <c r="A1516" s="47" t="s">
        <v>428</v>
      </c>
      <c r="B1516" s="47">
        <v>2015</v>
      </c>
      <c r="C1516" s="47" t="s">
        <v>399</v>
      </c>
      <c r="D1516" s="47" t="s">
        <v>46</v>
      </c>
      <c r="E1516" s="48">
        <v>3999926000000</v>
      </c>
      <c r="F1516" s="48">
        <v>3.89</v>
      </c>
      <c r="G1516" s="48">
        <v>139063256</v>
      </c>
      <c r="H1516" s="48">
        <f t="shared" si="56"/>
        <v>1028258611825.1927</v>
      </c>
      <c r="I1516" s="48">
        <f t="shared" si="55"/>
        <v>7394.1790333543804</v>
      </c>
    </row>
    <row r="1517" spans="1:9" x14ac:dyDescent="0.3">
      <c r="A1517" s="47" t="s">
        <v>428</v>
      </c>
      <c r="B1517" s="47">
        <v>2010</v>
      </c>
      <c r="C1517" s="47" t="s">
        <v>402</v>
      </c>
      <c r="D1517" s="47" t="s">
        <v>46</v>
      </c>
      <c r="E1517" s="48">
        <v>11693000000</v>
      </c>
      <c r="F1517" s="48">
        <v>3.74</v>
      </c>
      <c r="G1517" s="48">
        <v>241143</v>
      </c>
      <c r="H1517" s="48">
        <f t="shared" si="56"/>
        <v>3126470588.2352939</v>
      </c>
      <c r="I1517" s="48">
        <f t="shared" si="55"/>
        <v>12965.213952863214</v>
      </c>
    </row>
    <row r="1518" spans="1:9" x14ac:dyDescent="0.3">
      <c r="A1518" s="47" t="s">
        <v>428</v>
      </c>
      <c r="B1518" s="47">
        <v>2011</v>
      </c>
      <c r="C1518" s="47" t="s">
        <v>402</v>
      </c>
      <c r="D1518" s="47" t="s">
        <v>46</v>
      </c>
      <c r="E1518" s="48">
        <v>1204000000</v>
      </c>
      <c r="F1518" s="48">
        <v>3.58</v>
      </c>
      <c r="G1518" s="48">
        <v>36689</v>
      </c>
      <c r="H1518" s="48">
        <f t="shared" si="56"/>
        <v>336312849.16201115</v>
      </c>
      <c r="I1518" s="48">
        <f t="shared" si="55"/>
        <v>9166.5853297176582</v>
      </c>
    </row>
    <row r="1519" spans="1:9" x14ac:dyDescent="0.3">
      <c r="A1519" s="47" t="s">
        <v>428</v>
      </c>
      <c r="B1519" s="47">
        <v>2012</v>
      </c>
      <c r="C1519" s="47" t="s">
        <v>402</v>
      </c>
      <c r="D1519" s="47" t="s">
        <v>46</v>
      </c>
      <c r="E1519" s="48">
        <v>521000000</v>
      </c>
      <c r="F1519" s="48">
        <v>3.86</v>
      </c>
      <c r="G1519" s="48">
        <v>56707</v>
      </c>
      <c r="H1519" s="48">
        <f t="shared" si="56"/>
        <v>134974093.2642487</v>
      </c>
      <c r="I1519" s="48">
        <f t="shared" si="55"/>
        <v>2380.2016199807554</v>
      </c>
    </row>
    <row r="1520" spans="1:9" x14ac:dyDescent="0.3">
      <c r="A1520" s="47" t="s">
        <v>428</v>
      </c>
      <c r="B1520" s="47">
        <v>2013</v>
      </c>
      <c r="C1520" s="47" t="s">
        <v>402</v>
      </c>
      <c r="D1520" s="47" t="s">
        <v>46</v>
      </c>
      <c r="E1520" s="48">
        <v>789000000</v>
      </c>
      <c r="F1520" s="48">
        <v>3.61</v>
      </c>
      <c r="G1520" s="48">
        <v>20225</v>
      </c>
      <c r="H1520" s="48">
        <f t="shared" si="56"/>
        <v>218559556.78670362</v>
      </c>
      <c r="I1520" s="48">
        <f t="shared" si="55"/>
        <v>10806.405774373479</v>
      </c>
    </row>
    <row r="1521" spans="1:9" x14ac:dyDescent="0.3">
      <c r="A1521" s="47" t="s">
        <v>428</v>
      </c>
      <c r="B1521" s="47">
        <v>2014</v>
      </c>
      <c r="C1521" s="47" t="s">
        <v>402</v>
      </c>
      <c r="D1521" s="47" t="s">
        <v>46</v>
      </c>
      <c r="E1521" s="48">
        <v>517000000</v>
      </c>
      <c r="F1521" s="48">
        <v>3.58</v>
      </c>
      <c r="G1521" s="48">
        <v>15622</v>
      </c>
      <c r="H1521" s="48">
        <f t="shared" si="56"/>
        <v>144413407.82122904</v>
      </c>
      <c r="I1521" s="48">
        <f t="shared" si="55"/>
        <v>9244.2329932933717</v>
      </c>
    </row>
    <row r="1522" spans="1:9" x14ac:dyDescent="0.3">
      <c r="A1522" s="47" t="s">
        <v>428</v>
      </c>
      <c r="B1522" s="47">
        <v>2015</v>
      </c>
      <c r="C1522" s="47" t="s">
        <v>402</v>
      </c>
      <c r="D1522" s="47" t="s">
        <v>46</v>
      </c>
      <c r="E1522" s="48">
        <v>496000000</v>
      </c>
      <c r="F1522" s="48">
        <v>3.89</v>
      </c>
      <c r="G1522" s="48">
        <v>17623</v>
      </c>
      <c r="H1522" s="48">
        <f t="shared" si="56"/>
        <v>127506426.73521851</v>
      </c>
      <c r="I1522" s="48">
        <f t="shared" si="55"/>
        <v>7235.2282094546053</v>
      </c>
    </row>
    <row r="1523" spans="1:9" x14ac:dyDescent="0.3">
      <c r="A1523" s="47" t="s">
        <v>428</v>
      </c>
      <c r="B1523" s="47">
        <v>2010</v>
      </c>
      <c r="C1523" s="47" t="s">
        <v>403</v>
      </c>
      <c r="D1523" s="47" t="s">
        <v>46</v>
      </c>
      <c r="E1523" s="48">
        <v>2645000000</v>
      </c>
      <c r="F1523" s="48">
        <v>3.74</v>
      </c>
      <c r="G1523" s="48">
        <v>19720637</v>
      </c>
      <c r="H1523" s="48">
        <f t="shared" si="56"/>
        <v>707219251.33689833</v>
      </c>
      <c r="I1523" s="48">
        <f t="shared" si="55"/>
        <v>35.861886780680479</v>
      </c>
    </row>
    <row r="1524" spans="1:9" x14ac:dyDescent="0.3">
      <c r="A1524" s="47" t="s">
        <v>428</v>
      </c>
      <c r="B1524" s="47">
        <v>2011</v>
      </c>
      <c r="C1524" s="47" t="s">
        <v>403</v>
      </c>
      <c r="D1524" s="47" t="s">
        <v>46</v>
      </c>
      <c r="E1524" s="48">
        <v>2716000000</v>
      </c>
      <c r="F1524" s="48">
        <v>3.58</v>
      </c>
      <c r="G1524" s="48">
        <v>22395212</v>
      </c>
      <c r="H1524" s="48">
        <f t="shared" si="56"/>
        <v>758659217.87709498</v>
      </c>
      <c r="I1524" s="48">
        <f t="shared" si="55"/>
        <v>33.875956069408723</v>
      </c>
    </row>
    <row r="1525" spans="1:9" x14ac:dyDescent="0.3">
      <c r="A1525" s="47" t="s">
        <v>428</v>
      </c>
      <c r="B1525" s="47">
        <v>2012</v>
      </c>
      <c r="C1525" s="47" t="s">
        <v>403</v>
      </c>
      <c r="D1525" s="47" t="s">
        <v>46</v>
      </c>
      <c r="E1525" s="48">
        <v>3441000000</v>
      </c>
      <c r="F1525" s="48">
        <v>3.86</v>
      </c>
      <c r="G1525" s="48">
        <v>28754844</v>
      </c>
      <c r="H1525" s="48">
        <f t="shared" si="56"/>
        <v>891450777.20207262</v>
      </c>
      <c r="I1525" s="48">
        <f t="shared" si="55"/>
        <v>31.001760162638082</v>
      </c>
    </row>
    <row r="1526" spans="1:9" x14ac:dyDescent="0.3">
      <c r="A1526" s="47" t="s">
        <v>428</v>
      </c>
      <c r="B1526" s="47">
        <v>2013</v>
      </c>
      <c r="C1526" s="47" t="s">
        <v>403</v>
      </c>
      <c r="D1526" s="47" t="s">
        <v>46</v>
      </c>
      <c r="E1526" s="48">
        <v>4161000000</v>
      </c>
      <c r="F1526" s="48">
        <v>3.61</v>
      </c>
      <c r="G1526" s="48">
        <v>35387247</v>
      </c>
      <c r="H1526" s="48">
        <f t="shared" si="56"/>
        <v>1152631578.9473684</v>
      </c>
      <c r="I1526" s="48">
        <f t="shared" ref="I1526:I1569" si="57">H1526/G1526</f>
        <v>32.571948276941924</v>
      </c>
    </row>
    <row r="1527" spans="1:9" x14ac:dyDescent="0.3">
      <c r="A1527" s="47" t="s">
        <v>428</v>
      </c>
      <c r="B1527" s="47">
        <v>2014</v>
      </c>
      <c r="C1527" s="47" t="s">
        <v>403</v>
      </c>
      <c r="D1527" s="47" t="s">
        <v>46</v>
      </c>
      <c r="E1527" s="48">
        <v>5239000000</v>
      </c>
      <c r="F1527" s="48">
        <v>3.58</v>
      </c>
      <c r="G1527" s="48">
        <v>45432018</v>
      </c>
      <c r="H1527" s="48">
        <f t="shared" si="56"/>
        <v>1463407821.2290502</v>
      </c>
      <c r="I1527" s="48">
        <f t="shared" si="57"/>
        <v>32.210935935732593</v>
      </c>
    </row>
    <row r="1528" spans="1:9" x14ac:dyDescent="0.3">
      <c r="A1528" s="47" t="s">
        <v>428</v>
      </c>
      <c r="B1528" s="47">
        <v>2015</v>
      </c>
      <c r="C1528" s="47" t="s">
        <v>403</v>
      </c>
      <c r="D1528" s="47" t="s">
        <v>46</v>
      </c>
      <c r="E1528" s="48">
        <v>6301000000</v>
      </c>
      <c r="F1528" s="48">
        <v>3.89</v>
      </c>
      <c r="G1528" s="48">
        <v>56113694</v>
      </c>
      <c r="H1528" s="48">
        <f t="shared" si="56"/>
        <v>1619794344.4730077</v>
      </c>
      <c r="I1528" s="48">
        <f t="shared" si="57"/>
        <v>28.866293216643474</v>
      </c>
    </row>
    <row r="1529" spans="1:9" x14ac:dyDescent="0.3">
      <c r="A1529" s="47" t="s">
        <v>428</v>
      </c>
      <c r="B1529" s="47">
        <v>2010</v>
      </c>
      <c r="C1529" s="47" t="s">
        <v>404</v>
      </c>
      <c r="D1529" s="47" t="s">
        <v>46</v>
      </c>
      <c r="E1529" s="48">
        <v>355681000000</v>
      </c>
      <c r="F1529" s="48">
        <v>3.74</v>
      </c>
      <c r="G1529" s="48">
        <v>168376228</v>
      </c>
      <c r="H1529" s="48">
        <f t="shared" si="56"/>
        <v>95101871657.753998</v>
      </c>
      <c r="I1529" s="48">
        <f t="shared" si="57"/>
        <v>564.8176870772636</v>
      </c>
    </row>
    <row r="1530" spans="1:9" x14ac:dyDescent="0.3">
      <c r="A1530" s="47" t="s">
        <v>428</v>
      </c>
      <c r="B1530" s="47">
        <v>2011</v>
      </c>
      <c r="C1530" s="47" t="s">
        <v>404</v>
      </c>
      <c r="D1530" s="47" t="s">
        <v>46</v>
      </c>
      <c r="E1530" s="48">
        <v>371642000000</v>
      </c>
      <c r="F1530" s="48">
        <v>3.58</v>
      </c>
      <c r="G1530" s="48">
        <v>174304814</v>
      </c>
      <c r="H1530" s="48">
        <f t="shared" si="56"/>
        <v>103810614525.13966</v>
      </c>
      <c r="I1530" s="48">
        <f t="shared" si="57"/>
        <v>595.56940593241256</v>
      </c>
    </row>
    <row r="1531" spans="1:9" x14ac:dyDescent="0.3">
      <c r="A1531" s="47" t="s">
        <v>428</v>
      </c>
      <c r="B1531" s="47">
        <v>2012</v>
      </c>
      <c r="C1531" s="47" t="s">
        <v>404</v>
      </c>
      <c r="D1531" s="47" t="s">
        <v>46</v>
      </c>
      <c r="E1531" s="48">
        <v>391133000000</v>
      </c>
      <c r="F1531" s="48">
        <v>3.86</v>
      </c>
      <c r="G1531" s="48">
        <v>180373383</v>
      </c>
      <c r="H1531" s="48">
        <f t="shared" si="56"/>
        <v>101329792746.114</v>
      </c>
      <c r="I1531" s="48">
        <f t="shared" si="57"/>
        <v>561.77796890417028</v>
      </c>
    </row>
    <row r="1532" spans="1:9" x14ac:dyDescent="0.3">
      <c r="A1532" s="47" t="s">
        <v>428</v>
      </c>
      <c r="B1532" s="47">
        <v>2013</v>
      </c>
      <c r="C1532" s="47" t="s">
        <v>404</v>
      </c>
      <c r="D1532" s="47" t="s">
        <v>46</v>
      </c>
      <c r="E1532" s="48">
        <v>422719000000</v>
      </c>
      <c r="F1532" s="48">
        <v>3.61</v>
      </c>
      <c r="G1532" s="48">
        <v>187373358</v>
      </c>
      <c r="H1532" s="48">
        <f t="shared" si="56"/>
        <v>117096675900.27701</v>
      </c>
      <c r="I1532" s="48">
        <f t="shared" si="57"/>
        <v>624.93770272440236</v>
      </c>
    </row>
    <row r="1533" spans="1:9" x14ac:dyDescent="0.3">
      <c r="A1533" s="47" t="s">
        <v>428</v>
      </c>
      <c r="B1533" s="47">
        <v>2014</v>
      </c>
      <c r="C1533" s="47" t="s">
        <v>404</v>
      </c>
      <c r="D1533" s="47" t="s">
        <v>46</v>
      </c>
      <c r="E1533" s="48">
        <v>473996000000</v>
      </c>
      <c r="F1533" s="48">
        <v>3.58</v>
      </c>
      <c r="G1533" s="48">
        <v>190805540</v>
      </c>
      <c r="H1533" s="48">
        <f t="shared" si="56"/>
        <v>132401117318.43575</v>
      </c>
      <c r="I1533" s="48">
        <f t="shared" si="57"/>
        <v>693.90604339075139</v>
      </c>
    </row>
    <row r="1534" spans="1:9" x14ac:dyDescent="0.3">
      <c r="A1534" s="47" t="s">
        <v>428</v>
      </c>
      <c r="B1534" s="47">
        <v>2015</v>
      </c>
      <c r="C1534" s="47" t="s">
        <v>404</v>
      </c>
      <c r="D1534" s="47" t="s">
        <v>46</v>
      </c>
      <c r="E1534" s="48">
        <v>514366000000</v>
      </c>
      <c r="F1534" s="48">
        <v>3.89</v>
      </c>
      <c r="G1534" s="48">
        <v>194154576</v>
      </c>
      <c r="H1534" s="48">
        <f t="shared" si="56"/>
        <v>132227763496.14395</v>
      </c>
      <c r="I1534" s="48">
        <f t="shared" si="57"/>
        <v>681.04376533543018</v>
      </c>
    </row>
    <row r="1535" spans="1:9" x14ac:dyDescent="0.3">
      <c r="A1535" s="47" t="s">
        <v>428</v>
      </c>
      <c r="B1535" s="47">
        <v>2010</v>
      </c>
      <c r="C1535" s="47" t="s">
        <v>405</v>
      </c>
      <c r="D1535" s="47" t="s">
        <v>46</v>
      </c>
      <c r="E1535" s="48">
        <v>38895000000</v>
      </c>
      <c r="F1535" s="48">
        <v>3.74</v>
      </c>
      <c r="G1535" s="48">
        <v>189897</v>
      </c>
      <c r="H1535" s="48">
        <f t="shared" si="56"/>
        <v>10399732620.320854</v>
      </c>
      <c r="I1535" s="48">
        <f t="shared" si="57"/>
        <v>54765.123305375302</v>
      </c>
    </row>
    <row r="1536" spans="1:9" x14ac:dyDescent="0.3">
      <c r="A1536" s="47" t="s">
        <v>428</v>
      </c>
      <c r="B1536" s="47">
        <v>2011</v>
      </c>
      <c r="C1536" s="47" t="s">
        <v>405</v>
      </c>
      <c r="D1536" s="47" t="s">
        <v>46</v>
      </c>
      <c r="E1536" s="48">
        <v>29184000000</v>
      </c>
      <c r="F1536" s="48">
        <v>3.58</v>
      </c>
      <c r="G1536" s="48">
        <v>179732</v>
      </c>
      <c r="H1536" s="48">
        <f t="shared" si="56"/>
        <v>8151955307.2625694</v>
      </c>
      <c r="I1536" s="48">
        <f t="shared" si="57"/>
        <v>45356.170894790965</v>
      </c>
    </row>
    <row r="1537" spans="1:9" x14ac:dyDescent="0.3">
      <c r="A1537" s="47" t="s">
        <v>428</v>
      </c>
      <c r="B1537" s="47">
        <v>2012</v>
      </c>
      <c r="C1537" s="47" t="s">
        <v>405</v>
      </c>
      <c r="D1537" s="47" t="s">
        <v>46</v>
      </c>
      <c r="E1537" s="48">
        <v>27272000000</v>
      </c>
      <c r="F1537" s="48">
        <v>3.86</v>
      </c>
      <c r="G1537" s="48">
        <v>193192</v>
      </c>
      <c r="H1537" s="48">
        <f t="shared" si="56"/>
        <v>7065284974.0932646</v>
      </c>
      <c r="I1537" s="48">
        <f t="shared" si="57"/>
        <v>36571.312342608726</v>
      </c>
    </row>
    <row r="1538" spans="1:9" x14ac:dyDescent="0.3">
      <c r="A1538" s="47" t="s">
        <v>428</v>
      </c>
      <c r="B1538" s="47">
        <v>2013</v>
      </c>
      <c r="C1538" s="47" t="s">
        <v>405</v>
      </c>
      <c r="D1538" s="47" t="s">
        <v>46</v>
      </c>
      <c r="E1538" s="48">
        <v>31196000000</v>
      </c>
      <c r="F1538" s="48">
        <v>3.61</v>
      </c>
      <c r="G1538" s="48">
        <v>169160</v>
      </c>
      <c r="H1538" s="48">
        <f t="shared" si="56"/>
        <v>8641551246.5373955</v>
      </c>
      <c r="I1538" s="48">
        <f t="shared" si="57"/>
        <v>51085.074760802767</v>
      </c>
    </row>
    <row r="1539" spans="1:9" x14ac:dyDescent="0.3">
      <c r="A1539" s="47" t="s">
        <v>428</v>
      </c>
      <c r="B1539" s="47">
        <v>2014</v>
      </c>
      <c r="C1539" s="47" t="s">
        <v>405</v>
      </c>
      <c r="D1539" s="47" t="s">
        <v>46</v>
      </c>
      <c r="E1539" s="48">
        <v>33513000000</v>
      </c>
      <c r="F1539" s="48">
        <v>3.58</v>
      </c>
      <c r="G1539" s="48">
        <v>160684</v>
      </c>
      <c r="H1539" s="48">
        <f t="shared" si="56"/>
        <v>9361173184.357542</v>
      </c>
      <c r="I1539" s="48">
        <f t="shared" si="57"/>
        <v>58258.278262661755</v>
      </c>
    </row>
    <row r="1540" spans="1:9" x14ac:dyDescent="0.3">
      <c r="A1540" s="47" t="s">
        <v>428</v>
      </c>
      <c r="B1540" s="47">
        <v>2015</v>
      </c>
      <c r="C1540" s="47" t="s">
        <v>405</v>
      </c>
      <c r="D1540" s="47" t="s">
        <v>46</v>
      </c>
      <c r="E1540" s="48">
        <v>49090000000</v>
      </c>
      <c r="F1540" s="48">
        <v>3.89</v>
      </c>
      <c r="G1540" s="48">
        <v>204878</v>
      </c>
      <c r="H1540" s="48">
        <f t="shared" si="56"/>
        <v>12619537275.064266</v>
      </c>
      <c r="I1540" s="48">
        <f t="shared" si="57"/>
        <v>61595.37517480777</v>
      </c>
    </row>
    <row r="1541" spans="1:9" x14ac:dyDescent="0.3">
      <c r="A1541" s="47" t="s">
        <v>332</v>
      </c>
      <c r="B1541" s="47">
        <v>2010</v>
      </c>
      <c r="C1541" s="47" t="s">
        <v>397</v>
      </c>
      <c r="D1541" s="47" t="s">
        <v>48</v>
      </c>
      <c r="E1541" s="48">
        <v>4713320000000</v>
      </c>
      <c r="F1541" s="48">
        <v>87.2</v>
      </c>
      <c r="G1541" s="48">
        <v>21041000</v>
      </c>
      <c r="H1541" s="48">
        <f t="shared" si="56"/>
        <v>54051834862.385323</v>
      </c>
      <c r="I1541" s="48">
        <f t="shared" si="57"/>
        <v>2568.8814629715948</v>
      </c>
    </row>
    <row r="1542" spans="1:9" x14ac:dyDescent="0.3">
      <c r="A1542" s="47" t="s">
        <v>332</v>
      </c>
      <c r="B1542" s="47">
        <v>2011</v>
      </c>
      <c r="C1542" s="47" t="s">
        <v>397</v>
      </c>
      <c r="D1542" s="47" t="s">
        <v>48</v>
      </c>
      <c r="E1542" s="48">
        <v>3340440000000</v>
      </c>
      <c r="F1542" s="48">
        <v>85.89</v>
      </c>
      <c r="G1542" s="48">
        <v>20260000</v>
      </c>
      <c r="H1542" s="48">
        <f t="shared" si="56"/>
        <v>38892071253.929443</v>
      </c>
      <c r="I1542" s="48">
        <f t="shared" si="57"/>
        <v>1919.648136916557</v>
      </c>
    </row>
    <row r="1543" spans="1:9" x14ac:dyDescent="0.3">
      <c r="A1543" s="47" t="s">
        <v>332</v>
      </c>
      <c r="B1543" s="47">
        <v>2012</v>
      </c>
      <c r="C1543" s="47" t="s">
        <v>397</v>
      </c>
      <c r="D1543" s="47" t="s">
        <v>48</v>
      </c>
      <c r="E1543" s="48">
        <v>2615086000000</v>
      </c>
      <c r="F1543" s="48">
        <v>88.75</v>
      </c>
      <c r="G1543" s="48">
        <v>19252000</v>
      </c>
      <c r="H1543" s="48">
        <f t="shared" si="56"/>
        <v>29465757746.478874</v>
      </c>
      <c r="I1543" s="48">
        <f t="shared" si="57"/>
        <v>1530.529698030276</v>
      </c>
    </row>
    <row r="1544" spans="1:9" x14ac:dyDescent="0.3">
      <c r="A1544" s="47" t="s">
        <v>332</v>
      </c>
      <c r="B1544" s="47">
        <v>2010</v>
      </c>
      <c r="C1544" s="47" t="s">
        <v>398</v>
      </c>
      <c r="D1544" s="47" t="s">
        <v>48</v>
      </c>
      <c r="E1544" s="48">
        <v>91741311000</v>
      </c>
      <c r="F1544" s="48">
        <v>87.2</v>
      </c>
      <c r="G1544" s="48">
        <v>9832943</v>
      </c>
      <c r="H1544" s="48">
        <f t="shared" si="56"/>
        <v>1052079254.5871559</v>
      </c>
      <c r="I1544" s="48">
        <f t="shared" si="57"/>
        <v>106.99535780764273</v>
      </c>
    </row>
    <row r="1545" spans="1:9" x14ac:dyDescent="0.3">
      <c r="A1545" s="47" t="s">
        <v>332</v>
      </c>
      <c r="B1545" s="47">
        <v>2011</v>
      </c>
      <c r="C1545" s="47" t="s">
        <v>398</v>
      </c>
      <c r="D1545" s="47" t="s">
        <v>48</v>
      </c>
      <c r="E1545" s="48">
        <v>112758674000</v>
      </c>
      <c r="F1545" s="48">
        <v>85.89</v>
      </c>
      <c r="G1545" s="48">
        <v>11439432</v>
      </c>
      <c r="H1545" s="48">
        <f t="shared" si="56"/>
        <v>1312826568.8671556</v>
      </c>
      <c r="I1545" s="48">
        <f t="shared" si="57"/>
        <v>114.76326524491387</v>
      </c>
    </row>
    <row r="1546" spans="1:9" x14ac:dyDescent="0.3">
      <c r="A1546" s="47" t="s">
        <v>332</v>
      </c>
      <c r="B1546" s="47">
        <v>2012</v>
      </c>
      <c r="C1546" s="47" t="s">
        <v>398</v>
      </c>
      <c r="D1546" s="47" t="s">
        <v>48</v>
      </c>
      <c r="E1546" s="48">
        <v>135523976000</v>
      </c>
      <c r="F1546" s="48">
        <v>88.75</v>
      </c>
      <c r="G1546" s="48">
        <v>14453071</v>
      </c>
      <c r="H1546" s="48">
        <f t="shared" si="56"/>
        <v>1527030715.4929578</v>
      </c>
      <c r="I1546" s="48">
        <f t="shared" si="57"/>
        <v>105.65441181967195</v>
      </c>
    </row>
    <row r="1547" spans="1:9" x14ac:dyDescent="0.3">
      <c r="A1547" s="47" t="s">
        <v>332</v>
      </c>
      <c r="B1547" s="47">
        <v>2010</v>
      </c>
      <c r="C1547" s="47" t="s">
        <v>399</v>
      </c>
      <c r="D1547" s="47" t="s">
        <v>48</v>
      </c>
      <c r="E1547" s="48">
        <v>147229858000</v>
      </c>
      <c r="F1547" s="48">
        <v>87.2</v>
      </c>
      <c r="G1547" s="48">
        <v>21041000</v>
      </c>
      <c r="H1547" s="48">
        <f t="shared" si="56"/>
        <v>1688415802.7522936</v>
      </c>
      <c r="I1547" s="48">
        <f t="shared" si="57"/>
        <v>80.244085487966046</v>
      </c>
    </row>
    <row r="1548" spans="1:9" x14ac:dyDescent="0.3">
      <c r="A1548" s="47" t="s">
        <v>332</v>
      </c>
      <c r="B1548" s="47">
        <v>2011</v>
      </c>
      <c r="C1548" s="47" t="s">
        <v>399</v>
      </c>
      <c r="D1548" s="47" t="s">
        <v>48</v>
      </c>
      <c r="E1548" s="48">
        <v>135008438510</v>
      </c>
      <c r="F1548" s="48">
        <v>85.89</v>
      </c>
      <c r="G1548" s="48">
        <v>20259881</v>
      </c>
      <c r="H1548" s="48">
        <f t="shared" si="56"/>
        <v>1571876103.2716265</v>
      </c>
      <c r="I1548" s="48">
        <f t="shared" si="57"/>
        <v>77.585653305250233</v>
      </c>
    </row>
    <row r="1549" spans="1:9" x14ac:dyDescent="0.3">
      <c r="A1549" s="47" t="s">
        <v>332</v>
      </c>
      <c r="B1549" s="47">
        <v>2012</v>
      </c>
      <c r="C1549" s="47" t="s">
        <v>399</v>
      </c>
      <c r="D1549" s="47" t="s">
        <v>48</v>
      </c>
      <c r="E1549" s="48">
        <v>81643590510</v>
      </c>
      <c r="F1549" s="48">
        <v>88.75</v>
      </c>
      <c r="G1549" s="48">
        <v>19251523</v>
      </c>
      <c r="H1549" s="48">
        <f t="shared" si="56"/>
        <v>919927780.39436615</v>
      </c>
      <c r="I1549" s="48">
        <f t="shared" si="57"/>
        <v>47.784675549792404</v>
      </c>
    </row>
    <row r="1550" spans="1:9" x14ac:dyDescent="0.3">
      <c r="A1550" s="47" t="s">
        <v>332</v>
      </c>
      <c r="B1550" s="47">
        <v>2010</v>
      </c>
      <c r="C1550" s="47" t="s">
        <v>403</v>
      </c>
      <c r="D1550" s="47" t="s">
        <v>48</v>
      </c>
      <c r="E1550" s="48">
        <v>250973537000</v>
      </c>
      <c r="F1550" s="48">
        <v>87.2</v>
      </c>
      <c r="G1550" s="48">
        <v>48537388</v>
      </c>
      <c r="H1550" s="48">
        <f t="shared" si="56"/>
        <v>2878136892.2018347</v>
      </c>
      <c r="I1550" s="48">
        <f t="shared" si="57"/>
        <v>59.297317198070786</v>
      </c>
    </row>
    <row r="1551" spans="1:9" x14ac:dyDescent="0.3">
      <c r="A1551" s="47" t="s">
        <v>332</v>
      </c>
      <c r="B1551" s="47">
        <v>2011</v>
      </c>
      <c r="C1551" s="47" t="s">
        <v>403</v>
      </c>
      <c r="D1551" s="47" t="s">
        <v>48</v>
      </c>
      <c r="E1551" s="48">
        <v>281082730000</v>
      </c>
      <c r="F1551" s="48">
        <v>85.89</v>
      </c>
      <c r="G1551" s="48">
        <v>50749119</v>
      </c>
      <c r="H1551" s="48">
        <f t="shared" si="56"/>
        <v>3272589707.7657471</v>
      </c>
      <c r="I1551" s="48">
        <f t="shared" si="57"/>
        <v>64.485645706790436</v>
      </c>
    </row>
    <row r="1552" spans="1:9" x14ac:dyDescent="0.3">
      <c r="A1552" s="47" t="s">
        <v>332</v>
      </c>
      <c r="B1552" s="47">
        <v>2012</v>
      </c>
      <c r="C1552" s="47" t="s">
        <v>403</v>
      </c>
      <c r="D1552" s="47" t="s">
        <v>48</v>
      </c>
      <c r="E1552" s="48">
        <v>390385132000</v>
      </c>
      <c r="F1552" s="48">
        <v>88.75</v>
      </c>
      <c r="G1552" s="48">
        <v>53920000</v>
      </c>
      <c r="H1552" s="48">
        <f t="shared" si="56"/>
        <v>4398705712.6760559</v>
      </c>
      <c r="I1552" s="48">
        <f t="shared" si="57"/>
        <v>81.578370042211716</v>
      </c>
    </row>
    <row r="1553" spans="1:9" x14ac:dyDescent="0.3">
      <c r="A1553" s="47" t="s">
        <v>332</v>
      </c>
      <c r="B1553" s="47">
        <v>2010</v>
      </c>
      <c r="C1553" s="47" t="s">
        <v>404</v>
      </c>
      <c r="D1553" s="47" t="s">
        <v>48</v>
      </c>
      <c r="E1553" s="48">
        <v>48489063000</v>
      </c>
      <c r="F1553" s="48">
        <v>87.2</v>
      </c>
      <c r="G1553" s="48">
        <v>365718</v>
      </c>
      <c r="H1553" s="48">
        <f t="shared" si="56"/>
        <v>556067236.23853207</v>
      </c>
      <c r="I1553" s="48">
        <f t="shared" si="57"/>
        <v>1520.4809067055273</v>
      </c>
    </row>
    <row r="1554" spans="1:9" x14ac:dyDescent="0.3">
      <c r="A1554" s="47" t="s">
        <v>332</v>
      </c>
      <c r="B1554" s="47">
        <v>2011</v>
      </c>
      <c r="C1554" s="47" t="s">
        <v>404</v>
      </c>
      <c r="D1554" s="47" t="s">
        <v>48</v>
      </c>
      <c r="E1554" s="48">
        <v>17244677000</v>
      </c>
      <c r="F1554" s="48">
        <v>85.89</v>
      </c>
      <c r="G1554" s="48">
        <v>413989</v>
      </c>
      <c r="H1554" s="48">
        <f t="shared" si="56"/>
        <v>200776306.90417975</v>
      </c>
      <c r="I1554" s="48">
        <f t="shared" si="57"/>
        <v>484.97981082632572</v>
      </c>
    </row>
    <row r="1555" spans="1:9" x14ac:dyDescent="0.3">
      <c r="A1555" s="47" t="s">
        <v>332</v>
      </c>
      <c r="B1555" s="47">
        <v>2012</v>
      </c>
      <c r="C1555" s="47" t="s">
        <v>404</v>
      </c>
      <c r="D1555" s="47" t="s">
        <v>48</v>
      </c>
      <c r="E1555" s="48">
        <v>9545902520</v>
      </c>
      <c r="F1555" s="48">
        <v>88.75</v>
      </c>
      <c r="G1555" s="48">
        <v>443599</v>
      </c>
      <c r="H1555" s="48">
        <f t="shared" si="56"/>
        <v>107559465.0140845</v>
      </c>
      <c r="I1555" s="48">
        <f t="shared" si="57"/>
        <v>242.4700349055893</v>
      </c>
    </row>
    <row r="1556" spans="1:9" x14ac:dyDescent="0.3">
      <c r="A1556" s="47" t="s">
        <v>333</v>
      </c>
      <c r="B1556" s="47">
        <v>2010</v>
      </c>
      <c r="C1556" s="47" t="s">
        <v>396</v>
      </c>
      <c r="D1556" s="47" t="s">
        <v>49</v>
      </c>
      <c r="E1556" s="48">
        <v>14075900000000</v>
      </c>
      <c r="F1556" s="48">
        <v>87.78</v>
      </c>
      <c r="G1556" s="48">
        <v>297551000</v>
      </c>
      <c r="H1556" s="48">
        <f t="shared" si="56"/>
        <v>160354294827.97903</v>
      </c>
      <c r="I1556" s="48">
        <f t="shared" si="57"/>
        <v>538.91364783845131</v>
      </c>
    </row>
    <row r="1557" spans="1:9" x14ac:dyDescent="0.3">
      <c r="A1557" s="47" t="s">
        <v>333</v>
      </c>
      <c r="B1557" s="47">
        <v>2011</v>
      </c>
      <c r="C1557" s="47" t="s">
        <v>396</v>
      </c>
      <c r="D1557" s="47" t="s">
        <v>49</v>
      </c>
      <c r="E1557" s="48">
        <v>13647300000000</v>
      </c>
      <c r="F1557" s="48">
        <v>79.81</v>
      </c>
      <c r="G1557" s="48">
        <v>291453000</v>
      </c>
      <c r="H1557" s="48">
        <f t="shared" si="56"/>
        <v>170997368750.78311</v>
      </c>
      <c r="I1557" s="48">
        <f t="shared" si="57"/>
        <v>586.7064972766899</v>
      </c>
    </row>
    <row r="1558" spans="1:9" x14ac:dyDescent="0.3">
      <c r="A1558" s="47" t="s">
        <v>333</v>
      </c>
      <c r="B1558" s="47">
        <v>2012</v>
      </c>
      <c r="C1558" s="47" t="s">
        <v>396</v>
      </c>
      <c r="D1558" s="47" t="s">
        <v>49</v>
      </c>
      <c r="E1558" s="48">
        <v>13108200000000</v>
      </c>
      <c r="F1558" s="48">
        <v>79.790000000000006</v>
      </c>
      <c r="G1558" s="48">
        <v>281796000</v>
      </c>
      <c r="H1558" s="48">
        <f t="shared" si="56"/>
        <v>164283744830.1792</v>
      </c>
      <c r="I1558" s="48">
        <f t="shared" si="57"/>
        <v>582.98820717887838</v>
      </c>
    </row>
    <row r="1559" spans="1:9" x14ac:dyDescent="0.3">
      <c r="A1559" s="47" t="s">
        <v>333</v>
      </c>
      <c r="B1559" s="47">
        <v>2013</v>
      </c>
      <c r="C1559" s="47" t="s">
        <v>396</v>
      </c>
      <c r="D1559" s="47" t="s">
        <v>49</v>
      </c>
      <c r="E1559" s="48">
        <v>12807800000000</v>
      </c>
      <c r="F1559" s="48">
        <v>97.6</v>
      </c>
      <c r="G1559" s="48">
        <v>273605000</v>
      </c>
      <c r="H1559" s="48">
        <f t="shared" si="56"/>
        <v>131227459016.39345</v>
      </c>
      <c r="I1559" s="48">
        <f t="shared" si="57"/>
        <v>479.62376059060853</v>
      </c>
    </row>
    <row r="1560" spans="1:9" x14ac:dyDescent="0.3">
      <c r="A1560" s="47" t="s">
        <v>333</v>
      </c>
      <c r="B1560" s="47">
        <v>2014</v>
      </c>
      <c r="C1560" s="47" t="s">
        <v>396</v>
      </c>
      <c r="D1560" s="47" t="s">
        <v>49</v>
      </c>
      <c r="E1560" s="48">
        <v>12448800000000</v>
      </c>
      <c r="F1560" s="48">
        <v>105.94</v>
      </c>
      <c r="G1560" s="48">
        <v>262975000</v>
      </c>
      <c r="H1560" s="48">
        <f t="shared" si="56"/>
        <v>117508023409.47707</v>
      </c>
      <c r="I1560" s="48">
        <f t="shared" si="57"/>
        <v>446.8410434812323</v>
      </c>
    </row>
    <row r="1561" spans="1:9" x14ac:dyDescent="0.3">
      <c r="A1561" s="47" t="s">
        <v>333</v>
      </c>
      <c r="B1561" s="47">
        <v>2010</v>
      </c>
      <c r="C1561" s="47" t="s">
        <v>397</v>
      </c>
      <c r="D1561" s="47" t="s">
        <v>49</v>
      </c>
      <c r="E1561" s="48">
        <v>375895200000000</v>
      </c>
      <c r="F1561" s="48">
        <v>87.78</v>
      </c>
      <c r="G1561" s="48">
        <v>87993000</v>
      </c>
      <c r="H1561" s="48">
        <f t="shared" si="56"/>
        <v>4282241968557.7578</v>
      </c>
      <c r="I1561" s="48">
        <f t="shared" si="57"/>
        <v>48665.711687949697</v>
      </c>
    </row>
    <row r="1562" spans="1:9" x14ac:dyDescent="0.3">
      <c r="A1562" s="47" t="s">
        <v>333</v>
      </c>
      <c r="B1562" s="47">
        <v>2011</v>
      </c>
      <c r="C1562" s="47" t="s">
        <v>397</v>
      </c>
      <c r="D1562" s="47" t="s">
        <v>49</v>
      </c>
      <c r="E1562" s="48">
        <v>379631400000000</v>
      </c>
      <c r="F1562" s="48">
        <v>79.81</v>
      </c>
      <c r="G1562" s="48">
        <v>82585000</v>
      </c>
      <c r="H1562" s="48">
        <f t="shared" si="56"/>
        <v>4756689637889.9883</v>
      </c>
      <c r="I1562" s="48">
        <f t="shared" si="57"/>
        <v>57597.501215595912</v>
      </c>
    </row>
    <row r="1563" spans="1:9" x14ac:dyDescent="0.3">
      <c r="A1563" s="47" t="s">
        <v>333</v>
      </c>
      <c r="B1563" s="47">
        <v>2012</v>
      </c>
      <c r="C1563" s="47" t="s">
        <v>397</v>
      </c>
      <c r="D1563" s="47" t="s">
        <v>49</v>
      </c>
      <c r="E1563" s="48">
        <v>369203300000000</v>
      </c>
      <c r="F1563" s="48">
        <v>79.790000000000006</v>
      </c>
      <c r="G1563" s="48">
        <v>77453000</v>
      </c>
      <c r="H1563" s="48">
        <f t="shared" si="56"/>
        <v>4627187617495.9268</v>
      </c>
      <c r="I1563" s="48">
        <f t="shared" si="57"/>
        <v>59741.877235173932</v>
      </c>
    </row>
    <row r="1564" spans="1:9" x14ac:dyDescent="0.3">
      <c r="A1564" s="47" t="s">
        <v>333</v>
      </c>
      <c r="B1564" s="47">
        <v>2013</v>
      </c>
      <c r="C1564" s="47" t="s">
        <v>397</v>
      </c>
      <c r="D1564" s="47" t="s">
        <v>49</v>
      </c>
      <c r="E1564" s="48">
        <v>366444900000000</v>
      </c>
      <c r="F1564" s="48">
        <v>97.6</v>
      </c>
      <c r="G1564" s="48">
        <v>73051000</v>
      </c>
      <c r="H1564" s="48">
        <f t="shared" si="56"/>
        <v>3754558401639.3442</v>
      </c>
      <c r="I1564" s="48">
        <f t="shared" si="57"/>
        <v>51396.399797940401</v>
      </c>
    </row>
    <row r="1565" spans="1:9" x14ac:dyDescent="0.3">
      <c r="A1565" s="47" t="s">
        <v>333</v>
      </c>
      <c r="B1565" s="47">
        <v>2014</v>
      </c>
      <c r="C1565" s="47" t="s">
        <v>397</v>
      </c>
      <c r="D1565" s="47" t="s">
        <v>49</v>
      </c>
      <c r="E1565" s="48">
        <v>332655300000000</v>
      </c>
      <c r="F1565" s="48">
        <v>105.94</v>
      </c>
      <c r="G1565" s="48">
        <v>68864000</v>
      </c>
      <c r="H1565" s="48">
        <f t="shared" si="56"/>
        <v>3140034925429.4883</v>
      </c>
      <c r="I1565" s="48">
        <f t="shared" si="57"/>
        <v>45597.626124382674</v>
      </c>
    </row>
    <row r="1566" spans="1:9" x14ac:dyDescent="0.3">
      <c r="A1566" s="50" t="s">
        <v>333</v>
      </c>
      <c r="B1566" s="50">
        <v>2015</v>
      </c>
      <c r="C1566" s="50"/>
      <c r="D1566" s="50" t="s">
        <v>49</v>
      </c>
      <c r="E1566" s="48">
        <v>299032200000000</v>
      </c>
      <c r="F1566" s="48">
        <v>121.04</v>
      </c>
      <c r="G1566" s="48">
        <v>64100000</v>
      </c>
      <c r="H1566" s="48">
        <f t="shared" si="56"/>
        <v>2470523793787.1777</v>
      </c>
      <c r="I1566" s="48">
        <f t="shared" si="57"/>
        <v>38541.712851594035</v>
      </c>
    </row>
    <row r="1567" spans="1:9" x14ac:dyDescent="0.3">
      <c r="A1567" s="47" t="s">
        <v>333</v>
      </c>
      <c r="B1567" s="47">
        <v>2010</v>
      </c>
      <c r="C1567" s="47" t="s">
        <v>398</v>
      </c>
      <c r="D1567" s="47" t="s">
        <v>49</v>
      </c>
      <c r="E1567" s="48">
        <v>35980000000000</v>
      </c>
      <c r="F1567" s="48">
        <v>87.78</v>
      </c>
      <c r="G1567" s="48">
        <v>5401086000</v>
      </c>
      <c r="H1567" s="48">
        <f t="shared" si="56"/>
        <v>409888357256.77832</v>
      </c>
      <c r="I1567" s="48">
        <f t="shared" si="57"/>
        <v>75.889989023833039</v>
      </c>
    </row>
    <row r="1568" spans="1:9" x14ac:dyDescent="0.3">
      <c r="A1568" s="47" t="s">
        <v>333</v>
      </c>
      <c r="B1568" s="47">
        <v>2011</v>
      </c>
      <c r="C1568" s="47" t="s">
        <v>398</v>
      </c>
      <c r="D1568" s="47" t="s">
        <v>49</v>
      </c>
      <c r="E1568" s="48">
        <v>37768600000000</v>
      </c>
      <c r="F1568" s="48">
        <v>79.81</v>
      </c>
      <c r="G1568" s="48">
        <v>6111354000</v>
      </c>
      <c r="H1568" s="48">
        <f t="shared" si="56"/>
        <v>473231424633.50458</v>
      </c>
      <c r="I1568" s="48">
        <f t="shared" si="57"/>
        <v>77.434791804484661</v>
      </c>
    </row>
    <row r="1569" spans="1:9" x14ac:dyDescent="0.3">
      <c r="A1569" s="47" t="s">
        <v>333</v>
      </c>
      <c r="B1569" s="47">
        <v>2012</v>
      </c>
      <c r="C1569" s="47" t="s">
        <v>398</v>
      </c>
      <c r="D1569" s="47" t="s">
        <v>49</v>
      </c>
      <c r="E1569" s="48">
        <v>40686300000000</v>
      </c>
      <c r="F1569" s="48">
        <v>79.790000000000006</v>
      </c>
      <c r="G1569" s="48">
        <v>6813791000</v>
      </c>
      <c r="H1569" s="48">
        <f t="shared" si="56"/>
        <v>509917282867.52722</v>
      </c>
      <c r="I1569" s="48">
        <f t="shared" si="57"/>
        <v>74.836061579747195</v>
      </c>
    </row>
    <row r="1570" spans="1:9" x14ac:dyDescent="0.3">
      <c r="A1570" s="47" t="s">
        <v>333</v>
      </c>
      <c r="B1570" s="47">
        <v>2013</v>
      </c>
      <c r="C1570" s="47" t="s">
        <v>398</v>
      </c>
      <c r="D1570" s="47" t="s">
        <v>49</v>
      </c>
      <c r="E1570" s="48">
        <v>41791500000000</v>
      </c>
      <c r="F1570" s="48">
        <v>97.6</v>
      </c>
    </row>
    <row r="1571" spans="1:9" x14ac:dyDescent="0.3">
      <c r="A1571" s="47" t="s">
        <v>333</v>
      </c>
      <c r="B1571" s="47">
        <v>2014</v>
      </c>
      <c r="C1571" s="47" t="s">
        <v>398</v>
      </c>
      <c r="D1571" s="47" t="s">
        <v>49</v>
      </c>
      <c r="E1571" s="48">
        <v>46266300000000</v>
      </c>
      <c r="F1571" s="48">
        <v>105.94</v>
      </c>
    </row>
    <row r="1572" spans="1:9" x14ac:dyDescent="0.3">
      <c r="A1572" s="50" t="s">
        <v>333</v>
      </c>
      <c r="B1572" s="50">
        <v>2015</v>
      </c>
      <c r="C1572" s="50" t="s">
        <v>398</v>
      </c>
      <c r="D1572" s="50" t="s">
        <v>49</v>
      </c>
      <c r="E1572" s="48">
        <v>49834100000000</v>
      </c>
      <c r="F1572" s="48">
        <v>121.04</v>
      </c>
    </row>
    <row r="1573" spans="1:9" x14ac:dyDescent="0.3">
      <c r="A1573" s="47" t="s">
        <v>333</v>
      </c>
      <c r="B1573" s="47">
        <v>2010</v>
      </c>
      <c r="C1573" s="47" t="s">
        <v>399</v>
      </c>
      <c r="D1573" s="47" t="s">
        <v>49</v>
      </c>
      <c r="E1573" s="48">
        <v>2534647200000000</v>
      </c>
      <c r="F1573" s="48">
        <v>87.78</v>
      </c>
      <c r="G1573" s="48">
        <v>1418103000</v>
      </c>
      <c r="H1573" s="48">
        <f t="shared" ref="H1573:H1636" si="58">E1573/F1573</f>
        <v>28874996582365.004</v>
      </c>
      <c r="I1573" s="48">
        <f t="shared" ref="I1573:I1636" si="59">H1573/G1573</f>
        <v>20361.706154182739</v>
      </c>
    </row>
    <row r="1574" spans="1:9" x14ac:dyDescent="0.3">
      <c r="A1574" s="47" t="s">
        <v>333</v>
      </c>
      <c r="B1574" s="47">
        <v>2011</v>
      </c>
      <c r="C1574" s="47" t="s">
        <v>399</v>
      </c>
      <c r="D1574" s="47" t="s">
        <v>49</v>
      </c>
      <c r="E1574" s="48">
        <v>2630957800000000</v>
      </c>
      <c r="F1574" s="48">
        <v>79.81</v>
      </c>
      <c r="G1574" s="48">
        <v>1438417000</v>
      </c>
      <c r="H1574" s="48">
        <f t="shared" si="58"/>
        <v>32965265004385.414</v>
      </c>
      <c r="I1574" s="48">
        <f t="shared" si="59"/>
        <v>22917.738739451364</v>
      </c>
    </row>
    <row r="1575" spans="1:9" x14ac:dyDescent="0.3">
      <c r="A1575" s="47" t="s">
        <v>333</v>
      </c>
      <c r="B1575" s="47">
        <v>2012</v>
      </c>
      <c r="C1575" s="47" t="s">
        <v>399</v>
      </c>
      <c r="D1575" s="47" t="s">
        <v>49</v>
      </c>
      <c r="E1575" s="48">
        <v>2724705100000000</v>
      </c>
      <c r="F1575" s="48">
        <v>79.790000000000006</v>
      </c>
      <c r="G1575" s="48">
        <v>1499782000</v>
      </c>
      <c r="H1575" s="48">
        <f t="shared" si="58"/>
        <v>34148453440280.734</v>
      </c>
      <c r="I1575" s="48">
        <f t="shared" si="59"/>
        <v>22768.944713485515</v>
      </c>
    </row>
    <row r="1576" spans="1:9" x14ac:dyDescent="0.3">
      <c r="A1576" s="47" t="s">
        <v>333</v>
      </c>
      <c r="B1576" s="47">
        <v>2013</v>
      </c>
      <c r="C1576" s="47" t="s">
        <v>399</v>
      </c>
      <c r="D1576" s="47" t="s">
        <v>49</v>
      </c>
      <c r="E1576" s="48">
        <v>2912687200000000</v>
      </c>
      <c r="F1576" s="48">
        <v>97.6</v>
      </c>
      <c r="G1576" s="48">
        <v>1522224000</v>
      </c>
      <c r="H1576" s="48">
        <f t="shared" si="58"/>
        <v>29843106557377.051</v>
      </c>
      <c r="I1576" s="48">
        <f t="shared" si="59"/>
        <v>19604.937615867999</v>
      </c>
    </row>
    <row r="1577" spans="1:9" x14ac:dyDescent="0.3">
      <c r="A1577" s="47" t="s">
        <v>333</v>
      </c>
      <c r="B1577" s="47">
        <v>2014</v>
      </c>
      <c r="C1577" s="47" t="s">
        <v>399</v>
      </c>
      <c r="D1577" s="47" t="s">
        <v>49</v>
      </c>
      <c r="E1577" s="48">
        <v>2967788200000000</v>
      </c>
      <c r="F1577" s="48">
        <v>105.94</v>
      </c>
      <c r="G1577" s="48">
        <v>1558354000</v>
      </c>
      <c r="H1577" s="48">
        <f t="shared" si="58"/>
        <v>28013858787993.203</v>
      </c>
      <c r="I1577" s="48">
        <f t="shared" si="59"/>
        <v>17976.569372551552</v>
      </c>
    </row>
    <row r="1578" spans="1:9" x14ac:dyDescent="0.3">
      <c r="A1578" s="47" t="s">
        <v>333</v>
      </c>
      <c r="B1578" s="47">
        <v>2010</v>
      </c>
      <c r="C1578" s="47" t="s">
        <v>403</v>
      </c>
      <c r="D1578" s="47" t="s">
        <v>49</v>
      </c>
      <c r="E1578" s="48">
        <v>641895000000</v>
      </c>
      <c r="F1578" s="48">
        <v>87.78</v>
      </c>
      <c r="G1578" s="48">
        <v>13426000</v>
      </c>
      <c r="H1578" s="48">
        <f t="shared" si="58"/>
        <v>7312542720.4374571</v>
      </c>
      <c r="I1578" s="48">
        <f t="shared" si="59"/>
        <v>544.65534935479343</v>
      </c>
    </row>
    <row r="1579" spans="1:9" x14ac:dyDescent="0.3">
      <c r="A1579" s="47" t="s">
        <v>333</v>
      </c>
      <c r="B1579" s="47">
        <v>2011</v>
      </c>
      <c r="C1579" s="47" t="s">
        <v>403</v>
      </c>
      <c r="D1579" s="47" t="s">
        <v>49</v>
      </c>
      <c r="E1579" s="48">
        <v>651259000000</v>
      </c>
      <c r="F1579" s="48">
        <v>79.81</v>
      </c>
      <c r="G1579" s="48">
        <v>13430000</v>
      </c>
      <c r="H1579" s="48">
        <f t="shared" si="58"/>
        <v>8160117779.7268515</v>
      </c>
      <c r="I1579" s="48">
        <f t="shared" si="59"/>
        <v>607.6037066066159</v>
      </c>
    </row>
    <row r="1580" spans="1:9" x14ac:dyDescent="0.3">
      <c r="A1580" s="47" t="s">
        <v>333</v>
      </c>
      <c r="B1580" s="47">
        <v>2012</v>
      </c>
      <c r="C1580" s="47" t="s">
        <v>403</v>
      </c>
      <c r="D1580" s="47" t="s">
        <v>49</v>
      </c>
      <c r="E1580" s="48">
        <v>556501000000</v>
      </c>
      <c r="F1580" s="48">
        <v>79.790000000000006</v>
      </c>
      <c r="G1580" s="48">
        <v>12948000</v>
      </c>
      <c r="H1580" s="48">
        <f t="shared" si="58"/>
        <v>6974570748.2140617</v>
      </c>
      <c r="I1580" s="48">
        <f t="shared" si="59"/>
        <v>538.66008250031371</v>
      </c>
    </row>
    <row r="1581" spans="1:9" x14ac:dyDescent="0.3">
      <c r="A1581" s="47" t="s">
        <v>333</v>
      </c>
      <c r="B1581" s="47">
        <v>2013</v>
      </c>
      <c r="C1581" s="47" t="s">
        <v>403</v>
      </c>
      <c r="D1581" s="47" t="s">
        <v>49</v>
      </c>
      <c r="E1581" s="48">
        <v>485909000000</v>
      </c>
      <c r="F1581" s="48">
        <v>97.6</v>
      </c>
      <c r="G1581" s="48">
        <v>12413000</v>
      </c>
      <c r="H1581" s="48">
        <f t="shared" si="58"/>
        <v>4978575819.6721315</v>
      </c>
      <c r="I1581" s="48">
        <f t="shared" si="59"/>
        <v>401.07756542915746</v>
      </c>
    </row>
    <row r="1582" spans="1:9" x14ac:dyDescent="0.3">
      <c r="A1582" s="47" t="s">
        <v>333</v>
      </c>
      <c r="B1582" s="47">
        <v>2014</v>
      </c>
      <c r="C1582" s="47" t="s">
        <v>403</v>
      </c>
      <c r="D1582" s="47" t="s">
        <v>49</v>
      </c>
      <c r="E1582" s="48">
        <v>464376000000</v>
      </c>
      <c r="F1582" s="48">
        <v>105.94</v>
      </c>
      <c r="G1582" s="48">
        <v>11428000</v>
      </c>
      <c r="H1582" s="48">
        <f t="shared" si="58"/>
        <v>4383386822.729847</v>
      </c>
      <c r="I1582" s="48">
        <f t="shared" si="59"/>
        <v>383.56552526512485</v>
      </c>
    </row>
    <row r="1583" spans="1:9" x14ac:dyDescent="0.3">
      <c r="A1583" s="50" t="s">
        <v>333</v>
      </c>
      <c r="B1583" s="50">
        <v>2015</v>
      </c>
      <c r="C1583" s="50" t="s">
        <v>403</v>
      </c>
      <c r="D1583" s="50" t="s">
        <v>49</v>
      </c>
      <c r="E1583" s="48">
        <v>428550000000</v>
      </c>
      <c r="F1583" s="48">
        <v>121.04</v>
      </c>
      <c r="G1583" s="48">
        <v>10598000</v>
      </c>
      <c r="H1583" s="48">
        <f t="shared" si="58"/>
        <v>3540565102.4454722</v>
      </c>
      <c r="I1583" s="48">
        <f t="shared" si="59"/>
        <v>334.07860940229028</v>
      </c>
    </row>
    <row r="1584" spans="1:9" x14ac:dyDescent="0.3">
      <c r="A1584" s="47" t="s">
        <v>333</v>
      </c>
      <c r="B1584" s="47">
        <v>2010</v>
      </c>
      <c r="C1584" s="47" t="s">
        <v>412</v>
      </c>
      <c r="D1584" s="47" t="s">
        <v>49</v>
      </c>
      <c r="E1584" s="48">
        <v>641895000000</v>
      </c>
      <c r="F1584" s="48">
        <v>87.78</v>
      </c>
      <c r="G1584" s="48">
        <v>13426000</v>
      </c>
      <c r="H1584" s="48">
        <f t="shared" si="58"/>
        <v>7312542720.4374571</v>
      </c>
      <c r="I1584" s="48">
        <f t="shared" si="59"/>
        <v>544.65534935479343</v>
      </c>
    </row>
    <row r="1585" spans="1:9" x14ac:dyDescent="0.3">
      <c r="A1585" s="47" t="s">
        <v>333</v>
      </c>
      <c r="B1585" s="47">
        <v>2011</v>
      </c>
      <c r="C1585" s="47" t="s">
        <v>412</v>
      </c>
      <c r="D1585" s="47" t="s">
        <v>49</v>
      </c>
      <c r="E1585" s="48">
        <v>651259000000</v>
      </c>
      <c r="F1585" s="48">
        <v>79.81</v>
      </c>
      <c r="G1585" s="48">
        <v>13430000</v>
      </c>
      <c r="H1585" s="48">
        <f t="shared" si="58"/>
        <v>8160117779.7268515</v>
      </c>
      <c r="I1585" s="48">
        <f t="shared" si="59"/>
        <v>607.6037066066159</v>
      </c>
    </row>
    <row r="1586" spans="1:9" x14ac:dyDescent="0.3">
      <c r="A1586" s="47" t="s">
        <v>333</v>
      </c>
      <c r="B1586" s="47">
        <v>2012</v>
      </c>
      <c r="C1586" s="47" t="s">
        <v>412</v>
      </c>
      <c r="D1586" s="47" t="s">
        <v>49</v>
      </c>
      <c r="E1586" s="48">
        <v>556501000000</v>
      </c>
      <c r="F1586" s="48">
        <v>79.790000000000006</v>
      </c>
      <c r="G1586" s="48">
        <v>12948000</v>
      </c>
      <c r="H1586" s="48">
        <f t="shared" si="58"/>
        <v>6974570748.2140617</v>
      </c>
      <c r="I1586" s="48">
        <f t="shared" si="59"/>
        <v>538.66008250031371</v>
      </c>
    </row>
    <row r="1587" spans="1:9" x14ac:dyDescent="0.3">
      <c r="A1587" s="47" t="s">
        <v>333</v>
      </c>
      <c r="B1587" s="47">
        <v>2013</v>
      </c>
      <c r="C1587" s="47" t="s">
        <v>412</v>
      </c>
      <c r="D1587" s="47" t="s">
        <v>49</v>
      </c>
      <c r="E1587" s="48">
        <v>485909000000</v>
      </c>
      <c r="F1587" s="48">
        <v>97.6</v>
      </c>
      <c r="G1587" s="48">
        <v>12413000</v>
      </c>
      <c r="H1587" s="48">
        <f t="shared" si="58"/>
        <v>4978575819.6721315</v>
      </c>
      <c r="I1587" s="48">
        <f t="shared" si="59"/>
        <v>401.07756542915746</v>
      </c>
    </row>
    <row r="1588" spans="1:9" x14ac:dyDescent="0.3">
      <c r="A1588" s="47" t="s">
        <v>333</v>
      </c>
      <c r="B1588" s="47">
        <v>2014</v>
      </c>
      <c r="C1588" s="47" t="s">
        <v>412</v>
      </c>
      <c r="D1588" s="47" t="s">
        <v>49</v>
      </c>
      <c r="E1588" s="48">
        <v>464376000000</v>
      </c>
      <c r="F1588" s="48">
        <v>105.94</v>
      </c>
      <c r="G1588" s="48">
        <v>11428000</v>
      </c>
      <c r="H1588" s="48">
        <f t="shared" si="58"/>
        <v>4383386822.729847</v>
      </c>
      <c r="I1588" s="48">
        <f t="shared" si="59"/>
        <v>383.56552526512485</v>
      </c>
    </row>
    <row r="1589" spans="1:9" x14ac:dyDescent="0.3">
      <c r="A1589" s="50" t="s">
        <v>333</v>
      </c>
      <c r="B1589" s="50">
        <v>2015</v>
      </c>
      <c r="C1589" s="50" t="s">
        <v>412</v>
      </c>
      <c r="D1589" s="50" t="s">
        <v>49</v>
      </c>
      <c r="E1589" s="48">
        <v>428550000000</v>
      </c>
      <c r="F1589" s="48">
        <v>121.04</v>
      </c>
      <c r="G1589" s="48">
        <v>10598000</v>
      </c>
      <c r="H1589" s="48">
        <f t="shared" si="58"/>
        <v>3540565102.4454722</v>
      </c>
      <c r="I1589" s="48">
        <f t="shared" si="59"/>
        <v>334.07860940229028</v>
      </c>
    </row>
    <row r="1590" spans="1:9" x14ac:dyDescent="0.3">
      <c r="A1590" s="47" t="s">
        <v>333</v>
      </c>
      <c r="B1590" s="47">
        <v>2010</v>
      </c>
      <c r="C1590" s="47" t="s">
        <v>406</v>
      </c>
      <c r="D1590" s="47" t="s">
        <v>49</v>
      </c>
      <c r="E1590" s="48">
        <v>1733376000000</v>
      </c>
      <c r="F1590" s="48">
        <v>87.78</v>
      </c>
      <c r="G1590" s="48">
        <v>2000374000</v>
      </c>
      <c r="H1590" s="48">
        <f t="shared" si="58"/>
        <v>19746821599.453178</v>
      </c>
      <c r="I1590" s="48">
        <f t="shared" si="59"/>
        <v>9.8715648171057904</v>
      </c>
    </row>
    <row r="1591" spans="1:9" x14ac:dyDescent="0.3">
      <c r="A1591" s="47" t="s">
        <v>333</v>
      </c>
      <c r="B1591" s="47">
        <v>2011</v>
      </c>
      <c r="C1591" s="47" t="s">
        <v>406</v>
      </c>
      <c r="D1591" s="47" t="s">
        <v>49</v>
      </c>
      <c r="E1591" s="48">
        <v>2058166000000</v>
      </c>
      <c r="F1591" s="48">
        <v>79.81</v>
      </c>
      <c r="G1591" s="48">
        <v>2342046000</v>
      </c>
      <c r="H1591" s="48">
        <f t="shared" si="58"/>
        <v>25788322265.380276</v>
      </c>
      <c r="I1591" s="48">
        <f t="shared" si="59"/>
        <v>11.011022954024078</v>
      </c>
    </row>
    <row r="1592" spans="1:9" x14ac:dyDescent="0.3">
      <c r="A1592" s="47" t="s">
        <v>333</v>
      </c>
      <c r="B1592" s="47">
        <v>2012</v>
      </c>
      <c r="C1592" s="47" t="s">
        <v>406</v>
      </c>
      <c r="D1592" s="47" t="s">
        <v>49</v>
      </c>
      <c r="E1592" s="48">
        <v>2594107000000</v>
      </c>
      <c r="F1592" s="48">
        <v>79.790000000000006</v>
      </c>
      <c r="G1592" s="48">
        <v>2836588000</v>
      </c>
      <c r="H1592" s="48">
        <f t="shared" si="58"/>
        <v>32511680661.737057</v>
      </c>
      <c r="I1592" s="48">
        <f t="shared" si="59"/>
        <v>11.461544877767606</v>
      </c>
    </row>
    <row r="1593" spans="1:9" x14ac:dyDescent="0.3">
      <c r="A1593" s="47" t="s">
        <v>333</v>
      </c>
      <c r="B1593" s="47">
        <v>2013</v>
      </c>
      <c r="C1593" s="47" t="s">
        <v>406</v>
      </c>
      <c r="D1593" s="47" t="s">
        <v>49</v>
      </c>
      <c r="E1593" s="48">
        <v>3352187000000</v>
      </c>
      <c r="F1593" s="48">
        <v>97.6</v>
      </c>
      <c r="G1593" s="48">
        <v>3453423000</v>
      </c>
      <c r="H1593" s="48">
        <f t="shared" si="58"/>
        <v>34346178278.688526</v>
      </c>
      <c r="I1593" s="48">
        <f t="shared" si="59"/>
        <v>9.9455462822505449</v>
      </c>
    </row>
    <row r="1594" spans="1:9" x14ac:dyDescent="0.3">
      <c r="A1594" s="47" t="s">
        <v>333</v>
      </c>
      <c r="B1594" s="47">
        <v>2014</v>
      </c>
      <c r="C1594" s="47" t="s">
        <v>406</v>
      </c>
      <c r="D1594" s="47" t="s">
        <v>49</v>
      </c>
      <c r="E1594" s="48">
        <v>4199636000000</v>
      </c>
      <c r="F1594" s="48">
        <v>105.94</v>
      </c>
      <c r="G1594" s="48">
        <v>4235382000</v>
      </c>
      <c r="H1594" s="48">
        <f t="shared" si="58"/>
        <v>39641646214.838593</v>
      </c>
      <c r="I1594" s="48">
        <f t="shared" si="59"/>
        <v>9.3596389215514897</v>
      </c>
    </row>
    <row r="1595" spans="1:9" x14ac:dyDescent="0.3">
      <c r="A1595" s="50" t="s">
        <v>333</v>
      </c>
      <c r="B1595" s="50">
        <v>2014</v>
      </c>
      <c r="C1595" s="50" t="s">
        <v>406</v>
      </c>
      <c r="D1595" s="50" t="s">
        <v>49</v>
      </c>
      <c r="E1595" s="48">
        <v>4788048000000</v>
      </c>
      <c r="F1595" s="48">
        <v>121.04</v>
      </c>
      <c r="G1595" s="48">
        <v>4827733000</v>
      </c>
      <c r="H1595" s="48">
        <f t="shared" si="58"/>
        <v>39557567746.1996</v>
      </c>
      <c r="I1595" s="48">
        <f t="shared" si="59"/>
        <v>8.1938184539616419</v>
      </c>
    </row>
    <row r="1596" spans="1:9" x14ac:dyDescent="0.3">
      <c r="A1596" s="47" t="s">
        <v>333</v>
      </c>
      <c r="B1596" s="47">
        <v>2010</v>
      </c>
      <c r="C1596" s="47" t="s">
        <v>407</v>
      </c>
      <c r="D1596" s="47" t="s">
        <v>49</v>
      </c>
      <c r="E1596" s="48">
        <v>1733376000000</v>
      </c>
      <c r="F1596" s="48">
        <v>87.78</v>
      </c>
      <c r="G1596" s="48">
        <v>2000374000</v>
      </c>
      <c r="H1596" s="48">
        <f t="shared" si="58"/>
        <v>19746821599.453178</v>
      </c>
      <c r="I1596" s="48">
        <f t="shared" si="59"/>
        <v>9.8715648171057904</v>
      </c>
    </row>
    <row r="1597" spans="1:9" x14ac:dyDescent="0.3">
      <c r="A1597" s="47" t="s">
        <v>333</v>
      </c>
      <c r="B1597" s="47">
        <v>2011</v>
      </c>
      <c r="C1597" s="47" t="s">
        <v>407</v>
      </c>
      <c r="D1597" s="47" t="s">
        <v>49</v>
      </c>
      <c r="E1597" s="48">
        <v>2058166000000</v>
      </c>
      <c r="F1597" s="48">
        <v>79.81</v>
      </c>
      <c r="G1597" s="48">
        <v>2342046000</v>
      </c>
      <c r="H1597" s="48">
        <f t="shared" si="58"/>
        <v>25788322265.380276</v>
      </c>
      <c r="I1597" s="48">
        <f t="shared" si="59"/>
        <v>11.011022954024078</v>
      </c>
    </row>
    <row r="1598" spans="1:9" x14ac:dyDescent="0.3">
      <c r="A1598" s="47" t="s">
        <v>333</v>
      </c>
      <c r="B1598" s="47">
        <v>2012</v>
      </c>
      <c r="C1598" s="47" t="s">
        <v>407</v>
      </c>
      <c r="D1598" s="47" t="s">
        <v>49</v>
      </c>
      <c r="E1598" s="48">
        <v>2594107000000</v>
      </c>
      <c r="F1598" s="48">
        <v>79.790000000000006</v>
      </c>
      <c r="G1598" s="48">
        <v>2836588000</v>
      </c>
      <c r="H1598" s="48">
        <f t="shared" si="58"/>
        <v>32511680661.737057</v>
      </c>
      <c r="I1598" s="48">
        <f t="shared" si="59"/>
        <v>11.461544877767606</v>
      </c>
    </row>
    <row r="1599" spans="1:9" x14ac:dyDescent="0.3">
      <c r="A1599" s="47" t="s">
        <v>333</v>
      </c>
      <c r="B1599" s="47">
        <v>2013</v>
      </c>
      <c r="C1599" s="47" t="s">
        <v>407</v>
      </c>
      <c r="D1599" s="47" t="s">
        <v>49</v>
      </c>
      <c r="E1599" s="48">
        <v>3352187000000</v>
      </c>
      <c r="F1599" s="48">
        <v>97.6</v>
      </c>
      <c r="G1599" s="48">
        <v>3453423000</v>
      </c>
      <c r="H1599" s="48">
        <f t="shared" si="58"/>
        <v>34346178278.688526</v>
      </c>
      <c r="I1599" s="48">
        <f t="shared" si="59"/>
        <v>9.9455462822505449</v>
      </c>
    </row>
    <row r="1600" spans="1:9" x14ac:dyDescent="0.3">
      <c r="A1600" s="47" t="s">
        <v>333</v>
      </c>
      <c r="B1600" s="47">
        <v>2014</v>
      </c>
      <c r="C1600" s="47" t="s">
        <v>407</v>
      </c>
      <c r="D1600" s="47" t="s">
        <v>49</v>
      </c>
      <c r="E1600" s="48">
        <v>4199636000000</v>
      </c>
      <c r="F1600" s="48">
        <v>105.94</v>
      </c>
      <c r="G1600" s="48">
        <v>4235382000</v>
      </c>
      <c r="H1600" s="48">
        <f t="shared" si="58"/>
        <v>39641646214.838593</v>
      </c>
      <c r="I1600" s="48">
        <f t="shared" si="59"/>
        <v>9.3596389215514897</v>
      </c>
    </row>
    <row r="1601" spans="1:9" x14ac:dyDescent="0.3">
      <c r="A1601" s="50" t="s">
        <v>333</v>
      </c>
      <c r="B1601" s="50">
        <v>2014</v>
      </c>
      <c r="C1601" s="50" t="s">
        <v>406</v>
      </c>
      <c r="D1601" s="50" t="s">
        <v>49</v>
      </c>
      <c r="E1601" s="48">
        <v>4788048000000</v>
      </c>
      <c r="F1601" s="48">
        <v>121.04</v>
      </c>
      <c r="G1601" s="48">
        <v>4827733000</v>
      </c>
      <c r="H1601" s="48">
        <f t="shared" si="58"/>
        <v>39557567746.1996</v>
      </c>
      <c r="I1601" s="48">
        <f t="shared" si="59"/>
        <v>8.1938184539616419</v>
      </c>
    </row>
    <row r="1602" spans="1:9" x14ac:dyDescent="0.3">
      <c r="A1602" s="50" t="s">
        <v>334</v>
      </c>
      <c r="B1602" s="50">
        <v>2011</v>
      </c>
      <c r="C1602" s="50" t="s">
        <v>396</v>
      </c>
      <c r="D1602" s="50" t="s">
        <v>50</v>
      </c>
      <c r="E1602" s="48">
        <v>118278000</v>
      </c>
      <c r="F1602" s="48">
        <v>0.71</v>
      </c>
      <c r="G1602" s="48">
        <v>1061465</v>
      </c>
      <c r="H1602" s="48">
        <f t="shared" si="58"/>
        <v>166588732.3943662</v>
      </c>
      <c r="I1602" s="48">
        <f t="shared" si="59"/>
        <v>156.94227543476819</v>
      </c>
    </row>
    <row r="1603" spans="1:9" x14ac:dyDescent="0.3">
      <c r="A1603" s="50" t="s">
        <v>334</v>
      </c>
      <c r="B1603" s="50">
        <v>2012</v>
      </c>
      <c r="C1603" s="50" t="s">
        <v>396</v>
      </c>
      <c r="D1603" s="50" t="s">
        <v>50</v>
      </c>
      <c r="E1603" s="48">
        <v>90998600</v>
      </c>
      <c r="F1603" s="48">
        <v>0.71</v>
      </c>
      <c r="G1603" s="48">
        <v>1203081</v>
      </c>
      <c r="H1603" s="48">
        <f t="shared" si="58"/>
        <v>128167042.25352113</v>
      </c>
      <c r="I1603" s="48">
        <f t="shared" si="59"/>
        <v>106.53234674433486</v>
      </c>
    </row>
    <row r="1604" spans="1:9" x14ac:dyDescent="0.3">
      <c r="A1604" s="50" t="s">
        <v>334</v>
      </c>
      <c r="B1604" s="50">
        <v>2013</v>
      </c>
      <c r="C1604" s="50" t="s">
        <v>396</v>
      </c>
      <c r="D1604" s="50" t="s">
        <v>50</v>
      </c>
      <c r="E1604" s="48">
        <v>204813140</v>
      </c>
      <c r="F1604" s="48">
        <v>0.71</v>
      </c>
      <c r="G1604" s="48">
        <v>1552249</v>
      </c>
      <c r="H1604" s="48">
        <f t="shared" si="58"/>
        <v>288469211.26760566</v>
      </c>
      <c r="I1604" s="48">
        <f t="shared" si="59"/>
        <v>185.83952140900439</v>
      </c>
    </row>
    <row r="1605" spans="1:9" x14ac:dyDescent="0.3">
      <c r="A1605" s="50" t="s">
        <v>334</v>
      </c>
      <c r="B1605" s="50">
        <v>2014</v>
      </c>
      <c r="C1605" s="50" t="s">
        <v>396</v>
      </c>
      <c r="D1605" s="50" t="s">
        <v>50</v>
      </c>
      <c r="E1605" s="48">
        <v>407052960</v>
      </c>
      <c r="F1605" s="48">
        <v>0.71</v>
      </c>
      <c r="G1605" s="48">
        <v>2288532</v>
      </c>
      <c r="H1605" s="48">
        <f t="shared" si="58"/>
        <v>573314028.1690141</v>
      </c>
      <c r="I1605" s="48">
        <f t="shared" si="59"/>
        <v>250.51606364648347</v>
      </c>
    </row>
    <row r="1606" spans="1:9" x14ac:dyDescent="0.3">
      <c r="A1606" s="50" t="s">
        <v>334</v>
      </c>
      <c r="B1606" s="50">
        <v>2015</v>
      </c>
      <c r="C1606" s="50" t="s">
        <v>396</v>
      </c>
      <c r="D1606" s="50" t="s">
        <v>50</v>
      </c>
      <c r="E1606" s="48">
        <v>646817490</v>
      </c>
      <c r="F1606" s="48">
        <v>0.71</v>
      </c>
      <c r="G1606" s="48">
        <v>4563255</v>
      </c>
      <c r="H1606" s="48">
        <f t="shared" si="58"/>
        <v>911010549.2957747</v>
      </c>
      <c r="I1606" s="48">
        <f t="shared" si="59"/>
        <v>199.6405086491495</v>
      </c>
    </row>
    <row r="1607" spans="1:9" x14ac:dyDescent="0.3">
      <c r="A1607" s="47" t="s">
        <v>334</v>
      </c>
      <c r="B1607" s="47">
        <v>2010</v>
      </c>
      <c r="C1607" s="47" t="s">
        <v>397</v>
      </c>
      <c r="D1607" s="47" t="s">
        <v>50</v>
      </c>
      <c r="E1607" s="48">
        <v>32427600000</v>
      </c>
      <c r="F1607" s="48">
        <v>0.71</v>
      </c>
      <c r="G1607" s="48">
        <v>9786300</v>
      </c>
      <c r="H1607" s="48">
        <f t="shared" si="58"/>
        <v>45672676056.338028</v>
      </c>
      <c r="I1607" s="48">
        <f t="shared" si="59"/>
        <v>4667.0014261097685</v>
      </c>
    </row>
    <row r="1608" spans="1:9" x14ac:dyDescent="0.3">
      <c r="A1608" s="47" t="s">
        <v>334</v>
      </c>
      <c r="B1608" s="47">
        <v>2011</v>
      </c>
      <c r="C1608" s="47" t="s">
        <v>397</v>
      </c>
      <c r="D1608" s="47" t="s">
        <v>50</v>
      </c>
      <c r="E1608" s="48">
        <v>32427600000</v>
      </c>
      <c r="F1608" s="48">
        <v>0.71</v>
      </c>
      <c r="G1608" s="48">
        <v>10305100</v>
      </c>
      <c r="H1608" s="48">
        <f t="shared" si="58"/>
        <v>45672676056.338028</v>
      </c>
      <c r="I1608" s="48">
        <f t="shared" si="59"/>
        <v>4432.0458856622472</v>
      </c>
    </row>
    <row r="1609" spans="1:9" x14ac:dyDescent="0.3">
      <c r="A1609" s="47" t="s">
        <v>334</v>
      </c>
      <c r="B1609" s="47">
        <v>2012</v>
      </c>
      <c r="C1609" s="47" t="s">
        <v>397</v>
      </c>
      <c r="D1609" s="47" t="s">
        <v>50</v>
      </c>
      <c r="E1609" s="48">
        <v>38250300000</v>
      </c>
      <c r="F1609" s="48">
        <v>0.71</v>
      </c>
      <c r="G1609" s="48">
        <v>10552700</v>
      </c>
      <c r="H1609" s="48">
        <f t="shared" si="58"/>
        <v>53873661971.830986</v>
      </c>
      <c r="I1609" s="48">
        <f t="shared" si="59"/>
        <v>5105.2016992647368</v>
      </c>
    </row>
    <row r="1610" spans="1:9" x14ac:dyDescent="0.3">
      <c r="A1610" s="47" t="s">
        <v>334</v>
      </c>
      <c r="B1610" s="47">
        <v>2013</v>
      </c>
      <c r="C1610" s="47" t="s">
        <v>397</v>
      </c>
      <c r="D1610" s="47" t="s">
        <v>50</v>
      </c>
      <c r="E1610" s="48">
        <v>41326700000</v>
      </c>
      <c r="F1610" s="48">
        <v>0.71</v>
      </c>
      <c r="G1610" s="48">
        <v>10319400</v>
      </c>
      <c r="H1610" s="48">
        <f t="shared" si="58"/>
        <v>58206619718.30986</v>
      </c>
      <c r="I1610" s="48">
        <f t="shared" si="59"/>
        <v>5640.5042655881016</v>
      </c>
    </row>
    <row r="1611" spans="1:9" x14ac:dyDescent="0.3">
      <c r="A1611" s="47" t="s">
        <v>334</v>
      </c>
      <c r="B1611" s="47">
        <v>2014</v>
      </c>
      <c r="C1611" s="47" t="s">
        <v>397</v>
      </c>
      <c r="D1611" s="47" t="s">
        <v>50</v>
      </c>
      <c r="E1611" s="48">
        <v>46672030000</v>
      </c>
      <c r="F1611" s="48">
        <v>0.71</v>
      </c>
      <c r="G1611" s="48">
        <v>10558156</v>
      </c>
      <c r="H1611" s="48">
        <f t="shared" si="58"/>
        <v>65735253521.126762</v>
      </c>
      <c r="I1611" s="48">
        <f t="shared" si="59"/>
        <v>6226.0165052615966</v>
      </c>
    </row>
    <row r="1612" spans="1:9" x14ac:dyDescent="0.3">
      <c r="A1612" s="47" t="s">
        <v>334</v>
      </c>
      <c r="B1612" s="47">
        <v>2015</v>
      </c>
      <c r="C1612" s="47" t="s">
        <v>397</v>
      </c>
      <c r="D1612" s="47" t="s">
        <v>50</v>
      </c>
      <c r="E1612" s="48">
        <v>81272250000</v>
      </c>
      <c r="F1612" s="48">
        <v>0.71</v>
      </c>
      <c r="G1612" s="48">
        <v>10627392</v>
      </c>
      <c r="H1612" s="48">
        <f t="shared" si="58"/>
        <v>114467957746.47888</v>
      </c>
      <c r="I1612" s="48">
        <f t="shared" si="59"/>
        <v>10771.029971085934</v>
      </c>
    </row>
    <row r="1613" spans="1:9" x14ac:dyDescent="0.3">
      <c r="A1613" s="47" t="s">
        <v>334</v>
      </c>
      <c r="B1613" s="47">
        <v>2011</v>
      </c>
      <c r="C1613" s="47" t="s">
        <v>398</v>
      </c>
      <c r="D1613" s="47" t="s">
        <v>50</v>
      </c>
      <c r="E1613" s="48">
        <v>112685000</v>
      </c>
      <c r="F1613" s="48">
        <v>0.71</v>
      </c>
      <c r="G1613" s="48">
        <v>1328511</v>
      </c>
      <c r="H1613" s="48">
        <f t="shared" si="58"/>
        <v>158711267.60563383</v>
      </c>
      <c r="I1613" s="48">
        <f t="shared" si="59"/>
        <v>119.46552765135841</v>
      </c>
    </row>
    <row r="1614" spans="1:9" x14ac:dyDescent="0.3">
      <c r="A1614" s="47" t="s">
        <v>334</v>
      </c>
      <c r="B1614" s="47">
        <v>2012</v>
      </c>
      <c r="C1614" s="47" t="s">
        <v>398</v>
      </c>
      <c r="D1614" s="47" t="s">
        <v>50</v>
      </c>
      <c r="E1614" s="48">
        <v>127889000</v>
      </c>
      <c r="F1614" s="48">
        <v>0.71</v>
      </c>
      <c r="G1614" s="48">
        <v>1521028</v>
      </c>
      <c r="H1614" s="48">
        <f t="shared" si="58"/>
        <v>180125352.11267605</v>
      </c>
      <c r="I1614" s="48">
        <f t="shared" si="59"/>
        <v>118.4234294915518</v>
      </c>
    </row>
    <row r="1615" spans="1:9" x14ac:dyDescent="0.3">
      <c r="A1615" s="47" t="s">
        <v>334</v>
      </c>
      <c r="B1615" s="47">
        <v>2013</v>
      </c>
      <c r="C1615" s="47" t="s">
        <v>398</v>
      </c>
      <c r="D1615" s="47" t="s">
        <v>50</v>
      </c>
      <c r="E1615" s="48">
        <v>145042000</v>
      </c>
      <c r="F1615" s="48">
        <v>0.71</v>
      </c>
      <c r="G1615" s="48">
        <v>1723704</v>
      </c>
      <c r="H1615" s="48">
        <f t="shared" si="58"/>
        <v>204284507.04225352</v>
      </c>
      <c r="I1615" s="48">
        <f t="shared" si="59"/>
        <v>118.51484189991642</v>
      </c>
    </row>
    <row r="1616" spans="1:9" x14ac:dyDescent="0.3">
      <c r="A1616" s="47" t="s">
        <v>334</v>
      </c>
      <c r="B1616" s="47">
        <v>2014</v>
      </c>
      <c r="C1616" s="47" t="s">
        <v>398</v>
      </c>
      <c r="D1616" s="47" t="s">
        <v>50</v>
      </c>
      <c r="E1616" s="48">
        <v>283735000</v>
      </c>
      <c r="F1616" s="48">
        <v>0.71</v>
      </c>
      <c r="G1616" s="48">
        <v>4003388</v>
      </c>
      <c r="H1616" s="48">
        <f t="shared" si="58"/>
        <v>399626760.5633803</v>
      </c>
      <c r="I1616" s="48">
        <f t="shared" si="59"/>
        <v>99.822140787597974</v>
      </c>
    </row>
    <row r="1617" spans="1:9" x14ac:dyDescent="0.3">
      <c r="A1617" s="47" t="s">
        <v>334</v>
      </c>
      <c r="B1617" s="47">
        <v>2015</v>
      </c>
      <c r="C1617" s="47" t="s">
        <v>398</v>
      </c>
      <c r="D1617" s="47" t="s">
        <v>50</v>
      </c>
      <c r="E1617" s="48">
        <v>538333000</v>
      </c>
      <c r="F1617" s="48">
        <v>0.71</v>
      </c>
      <c r="G1617" s="48">
        <v>7081400</v>
      </c>
      <c r="H1617" s="48">
        <f t="shared" si="58"/>
        <v>758215492.95774651</v>
      </c>
      <c r="I1617" s="48">
        <f t="shared" si="59"/>
        <v>107.07141143809791</v>
      </c>
    </row>
    <row r="1618" spans="1:9" x14ac:dyDescent="0.3">
      <c r="A1618" s="47" t="s">
        <v>334</v>
      </c>
      <c r="B1618" s="47">
        <v>2011</v>
      </c>
      <c r="C1618" s="47" t="s">
        <v>413</v>
      </c>
      <c r="D1618" s="47" t="s">
        <v>50</v>
      </c>
      <c r="E1618" s="48">
        <v>1679000</v>
      </c>
      <c r="F1618" s="48">
        <v>0.71</v>
      </c>
      <c r="G1618" s="48">
        <v>29467</v>
      </c>
      <c r="H1618" s="48">
        <f t="shared" si="58"/>
        <v>2364788.7323943665</v>
      </c>
      <c r="I1618" s="48">
        <f t="shared" si="59"/>
        <v>80.25210345112724</v>
      </c>
    </row>
    <row r="1619" spans="1:9" x14ac:dyDescent="0.3">
      <c r="A1619" s="47" t="s">
        <v>334</v>
      </c>
      <c r="B1619" s="47">
        <v>2012</v>
      </c>
      <c r="C1619" s="47" t="s">
        <v>413</v>
      </c>
      <c r="D1619" s="47" t="s">
        <v>50</v>
      </c>
      <c r="E1619" s="48">
        <v>2763000</v>
      </c>
      <c r="F1619" s="48">
        <v>0.71</v>
      </c>
      <c r="G1619" s="48">
        <v>45874</v>
      </c>
      <c r="H1619" s="48">
        <f t="shared" si="58"/>
        <v>3891549.295774648</v>
      </c>
      <c r="I1619" s="48">
        <f t="shared" si="59"/>
        <v>84.831261624768885</v>
      </c>
    </row>
    <row r="1620" spans="1:9" x14ac:dyDescent="0.3">
      <c r="A1620" s="47" t="s">
        <v>334</v>
      </c>
      <c r="B1620" s="47">
        <v>2013</v>
      </c>
      <c r="C1620" s="47" t="s">
        <v>413</v>
      </c>
      <c r="D1620" s="47" t="s">
        <v>50</v>
      </c>
      <c r="E1620" s="48">
        <v>3513000</v>
      </c>
      <c r="F1620" s="48">
        <v>0.71</v>
      </c>
      <c r="G1620" s="48">
        <v>63685</v>
      </c>
      <c r="H1620" s="48">
        <f t="shared" si="58"/>
        <v>4947887.3239436625</v>
      </c>
      <c r="I1620" s="48">
        <f t="shared" si="59"/>
        <v>77.693135337107051</v>
      </c>
    </row>
    <row r="1621" spans="1:9" x14ac:dyDescent="0.3">
      <c r="A1621" s="47" t="s">
        <v>334</v>
      </c>
      <c r="B1621" s="47">
        <v>2014</v>
      </c>
      <c r="C1621" s="47" t="s">
        <v>413</v>
      </c>
      <c r="D1621" s="47" t="s">
        <v>50</v>
      </c>
      <c r="E1621" s="48">
        <v>4745000</v>
      </c>
      <c r="F1621" s="48">
        <v>0.71</v>
      </c>
      <c r="G1621" s="48">
        <v>87924</v>
      </c>
      <c r="H1621" s="48">
        <f t="shared" si="58"/>
        <v>6683098.5915492959</v>
      </c>
      <c r="I1621" s="48">
        <f t="shared" si="59"/>
        <v>76.009947131036981</v>
      </c>
    </row>
    <row r="1622" spans="1:9" x14ac:dyDescent="0.3">
      <c r="A1622" s="47" t="s">
        <v>334</v>
      </c>
      <c r="B1622" s="47">
        <v>2015</v>
      </c>
      <c r="C1622" s="47" t="s">
        <v>413</v>
      </c>
      <c r="D1622" s="47" t="s">
        <v>50</v>
      </c>
      <c r="E1622" s="48">
        <v>69650000</v>
      </c>
      <c r="F1622" s="48">
        <v>0.71</v>
      </c>
      <c r="G1622" s="48">
        <v>725647</v>
      </c>
      <c r="H1622" s="48">
        <f t="shared" si="58"/>
        <v>98098591.549295783</v>
      </c>
      <c r="I1622" s="48">
        <f t="shared" si="59"/>
        <v>135.18775871642242</v>
      </c>
    </row>
    <row r="1623" spans="1:9" x14ac:dyDescent="0.3">
      <c r="A1623" s="47" t="s">
        <v>334</v>
      </c>
      <c r="B1623" s="47">
        <v>2011</v>
      </c>
      <c r="C1623" s="47" t="s">
        <v>411</v>
      </c>
      <c r="D1623" s="47" t="s">
        <v>50</v>
      </c>
      <c r="E1623" s="48">
        <v>111006000</v>
      </c>
      <c r="F1623" s="48">
        <v>0.71</v>
      </c>
      <c r="G1623" s="48">
        <v>1299044</v>
      </c>
      <c r="H1623" s="48">
        <f t="shared" si="58"/>
        <v>156346478.87323946</v>
      </c>
      <c r="I1623" s="48">
        <f t="shared" si="59"/>
        <v>120.35502944722384</v>
      </c>
    </row>
    <row r="1624" spans="1:9" x14ac:dyDescent="0.3">
      <c r="A1624" s="47" t="s">
        <v>334</v>
      </c>
      <c r="B1624" s="47">
        <v>2012</v>
      </c>
      <c r="C1624" s="47" t="s">
        <v>411</v>
      </c>
      <c r="D1624" s="47" t="s">
        <v>50</v>
      </c>
      <c r="E1624" s="48">
        <v>125126000</v>
      </c>
      <c r="F1624" s="48">
        <v>0.71</v>
      </c>
      <c r="G1624" s="48">
        <v>1475154</v>
      </c>
      <c r="H1624" s="48">
        <f t="shared" si="58"/>
        <v>176233802.81690142</v>
      </c>
      <c r="I1624" s="48">
        <f t="shared" si="59"/>
        <v>119.46807100607897</v>
      </c>
    </row>
    <row r="1625" spans="1:9" x14ac:dyDescent="0.3">
      <c r="A1625" s="47" t="s">
        <v>334</v>
      </c>
      <c r="B1625" s="47">
        <v>2013</v>
      </c>
      <c r="C1625" s="47" t="s">
        <v>411</v>
      </c>
      <c r="D1625" s="47" t="s">
        <v>50</v>
      </c>
      <c r="E1625" s="48">
        <v>141529000</v>
      </c>
      <c r="F1625" s="48">
        <v>0.71</v>
      </c>
      <c r="G1625" s="48">
        <v>1660019</v>
      </c>
      <c r="H1625" s="48">
        <f t="shared" si="58"/>
        <v>199336619.71830988</v>
      </c>
      <c r="I1625" s="48">
        <f t="shared" si="59"/>
        <v>120.08092661488205</v>
      </c>
    </row>
    <row r="1626" spans="1:9" x14ac:dyDescent="0.3">
      <c r="A1626" s="47" t="s">
        <v>334</v>
      </c>
      <c r="B1626" s="47">
        <v>2014</v>
      </c>
      <c r="C1626" s="47" t="s">
        <v>411</v>
      </c>
      <c r="D1626" s="47" t="s">
        <v>50</v>
      </c>
      <c r="E1626" s="48">
        <v>278990000</v>
      </c>
      <c r="F1626" s="48">
        <v>0.71</v>
      </c>
      <c r="G1626" s="48">
        <v>3915464</v>
      </c>
      <c r="H1626" s="48">
        <f t="shared" si="58"/>
        <v>392943661.97183102</v>
      </c>
      <c r="I1626" s="48">
        <f t="shared" si="59"/>
        <v>100.35685731546275</v>
      </c>
    </row>
    <row r="1627" spans="1:9" x14ac:dyDescent="0.3">
      <c r="A1627" s="47" t="s">
        <v>334</v>
      </c>
      <c r="B1627" s="47">
        <v>2015</v>
      </c>
      <c r="C1627" s="47" t="s">
        <v>411</v>
      </c>
      <c r="D1627" s="47" t="s">
        <v>50</v>
      </c>
      <c r="E1627" s="48">
        <v>468683000</v>
      </c>
      <c r="F1627" s="48">
        <v>0.71</v>
      </c>
      <c r="G1627" s="48">
        <v>6355753</v>
      </c>
      <c r="H1627" s="48">
        <f t="shared" si="58"/>
        <v>660116901.40845072</v>
      </c>
      <c r="I1627" s="48">
        <f t="shared" si="59"/>
        <v>103.8613208235831</v>
      </c>
    </row>
    <row r="1628" spans="1:9" x14ac:dyDescent="0.3">
      <c r="A1628" s="47" t="s">
        <v>334</v>
      </c>
      <c r="B1628" s="47">
        <v>2015</v>
      </c>
      <c r="C1628" s="47" t="s">
        <v>400</v>
      </c>
      <c r="D1628" s="47" t="s">
        <v>50</v>
      </c>
      <c r="E1628" s="48">
        <v>100302000</v>
      </c>
      <c r="F1628" s="48">
        <v>0.71</v>
      </c>
      <c r="G1628" s="48">
        <v>136671</v>
      </c>
      <c r="H1628" s="48">
        <f t="shared" si="58"/>
        <v>141270422.53521127</v>
      </c>
      <c r="I1628" s="48">
        <f t="shared" si="59"/>
        <v>1033.6532441791694</v>
      </c>
    </row>
    <row r="1629" spans="1:9" x14ac:dyDescent="0.3">
      <c r="A1629" s="47" t="s">
        <v>334</v>
      </c>
      <c r="B1629" s="47">
        <v>2015</v>
      </c>
      <c r="C1629" s="47" t="s">
        <v>401</v>
      </c>
      <c r="D1629" s="47" t="s">
        <v>50</v>
      </c>
      <c r="E1629" s="48">
        <v>2603066000</v>
      </c>
      <c r="F1629" s="48">
        <v>0.71</v>
      </c>
      <c r="G1629" s="48">
        <v>1324130</v>
      </c>
      <c r="H1629" s="48">
        <f t="shared" si="58"/>
        <v>3666290140.8450708</v>
      </c>
      <c r="I1629" s="48">
        <f t="shared" si="59"/>
        <v>2768.8294509187699</v>
      </c>
    </row>
    <row r="1630" spans="1:9" x14ac:dyDescent="0.3">
      <c r="A1630" s="47" t="s">
        <v>334</v>
      </c>
      <c r="B1630" s="47">
        <v>2015</v>
      </c>
      <c r="C1630" s="47" t="s">
        <v>402</v>
      </c>
      <c r="D1630" s="47" t="s">
        <v>50</v>
      </c>
      <c r="E1630" s="48">
        <v>20809200000</v>
      </c>
      <c r="F1630" s="48">
        <v>0.71</v>
      </c>
      <c r="G1630" s="48">
        <v>4389688</v>
      </c>
      <c r="H1630" s="48">
        <f t="shared" si="58"/>
        <v>29308732394.366199</v>
      </c>
      <c r="I1630" s="48">
        <f t="shared" si="59"/>
        <v>6676.7233558207781</v>
      </c>
    </row>
    <row r="1631" spans="1:9" x14ac:dyDescent="0.3">
      <c r="A1631" s="47" t="s">
        <v>334</v>
      </c>
      <c r="B1631" s="50">
        <v>2011</v>
      </c>
      <c r="C1631" s="50" t="s">
        <v>403</v>
      </c>
      <c r="D1631" s="50" t="s">
        <v>50</v>
      </c>
      <c r="E1631" s="48">
        <v>238065000</v>
      </c>
      <c r="F1631" s="48">
        <v>0.71</v>
      </c>
      <c r="G1631" s="48">
        <v>4506236</v>
      </c>
      <c r="H1631" s="48">
        <f t="shared" si="58"/>
        <v>335302816.90140849</v>
      </c>
      <c r="I1631" s="48">
        <f t="shared" si="59"/>
        <v>74.40862327259569</v>
      </c>
    </row>
    <row r="1632" spans="1:9" x14ac:dyDescent="0.3">
      <c r="A1632" s="47" t="s">
        <v>334</v>
      </c>
      <c r="B1632" s="50">
        <v>2012</v>
      </c>
      <c r="C1632" s="50" t="s">
        <v>403</v>
      </c>
      <c r="D1632" s="50" t="s">
        <v>50</v>
      </c>
      <c r="E1632" s="48">
        <v>288572000</v>
      </c>
      <c r="F1632" s="48">
        <v>0.71</v>
      </c>
      <c r="G1632" s="48">
        <v>5373316</v>
      </c>
      <c r="H1632" s="48">
        <f t="shared" si="58"/>
        <v>406439436.61971831</v>
      </c>
      <c r="I1632" s="48">
        <f t="shared" si="59"/>
        <v>75.640337664808527</v>
      </c>
    </row>
    <row r="1633" spans="1:9" x14ac:dyDescent="0.3">
      <c r="A1633" s="47" t="s">
        <v>334</v>
      </c>
      <c r="B1633" s="50">
        <v>2013</v>
      </c>
      <c r="C1633" s="50" t="s">
        <v>403</v>
      </c>
      <c r="D1633" s="50" t="s">
        <v>50</v>
      </c>
      <c r="E1633" s="48">
        <v>331360000</v>
      </c>
      <c r="F1633" s="48">
        <v>0.71</v>
      </c>
      <c r="G1633" s="48">
        <v>5994742</v>
      </c>
      <c r="H1633" s="48">
        <f t="shared" si="58"/>
        <v>466704225.35211271</v>
      </c>
      <c r="I1633" s="48">
        <f t="shared" si="59"/>
        <v>77.852262091031221</v>
      </c>
    </row>
    <row r="1634" spans="1:9" x14ac:dyDescent="0.3">
      <c r="A1634" s="47" t="s">
        <v>334</v>
      </c>
      <c r="B1634" s="50">
        <v>2014</v>
      </c>
      <c r="C1634" s="50" t="s">
        <v>403</v>
      </c>
      <c r="D1634" s="50" t="s">
        <v>50</v>
      </c>
      <c r="E1634" s="48">
        <v>500087000</v>
      </c>
      <c r="F1634" s="48">
        <v>0.71</v>
      </c>
      <c r="G1634" s="48">
        <v>8928966</v>
      </c>
      <c r="H1634" s="48">
        <f t="shared" si="58"/>
        <v>704347887.32394373</v>
      </c>
      <c r="I1634" s="48">
        <f t="shared" si="59"/>
        <v>78.883477361650137</v>
      </c>
    </row>
    <row r="1635" spans="1:9" x14ac:dyDescent="0.3">
      <c r="A1635" s="47" t="s">
        <v>334</v>
      </c>
      <c r="B1635" s="50">
        <v>2015</v>
      </c>
      <c r="C1635" s="50" t="s">
        <v>403</v>
      </c>
      <c r="D1635" s="50" t="s">
        <v>50</v>
      </c>
      <c r="E1635" s="48">
        <v>649377490</v>
      </c>
      <c r="F1635" s="48">
        <v>0.71</v>
      </c>
      <c r="G1635" s="48">
        <v>8306623</v>
      </c>
      <c r="H1635" s="48">
        <f t="shared" si="58"/>
        <v>914616183.09859157</v>
      </c>
      <c r="I1635" s="48">
        <f t="shared" si="59"/>
        <v>110.10686088661922</v>
      </c>
    </row>
    <row r="1636" spans="1:9" x14ac:dyDescent="0.3">
      <c r="A1636" s="47" t="s">
        <v>334</v>
      </c>
      <c r="B1636" s="47">
        <v>2011</v>
      </c>
      <c r="C1636" s="47" t="s">
        <v>414</v>
      </c>
      <c r="D1636" s="47" t="s">
        <v>50</v>
      </c>
      <c r="E1636" s="48">
        <v>1679000</v>
      </c>
      <c r="F1636" s="48">
        <v>0.71</v>
      </c>
      <c r="G1636" s="48">
        <v>29546</v>
      </c>
      <c r="H1636" s="48">
        <f t="shared" si="58"/>
        <v>2364788.7323943665</v>
      </c>
      <c r="I1636" s="48">
        <f t="shared" si="59"/>
        <v>80.037525634413001</v>
      </c>
    </row>
    <row r="1637" spans="1:9" x14ac:dyDescent="0.3">
      <c r="A1637" s="47" t="s">
        <v>334</v>
      </c>
      <c r="B1637" s="47">
        <v>2012</v>
      </c>
      <c r="C1637" s="47" t="s">
        <v>414</v>
      </c>
      <c r="D1637" s="47" t="s">
        <v>50</v>
      </c>
      <c r="E1637" s="48">
        <v>2763000</v>
      </c>
      <c r="F1637" s="48">
        <v>0.71</v>
      </c>
      <c r="G1637" s="48">
        <v>45093</v>
      </c>
      <c r="H1637" s="48">
        <f t="shared" ref="H1637:H1681" si="60">E1637/F1637</f>
        <v>3891549.295774648</v>
      </c>
      <c r="I1637" s="48">
        <f t="shared" ref="I1637:I1681" si="61">H1637/G1637</f>
        <v>86.300518833846667</v>
      </c>
    </row>
    <row r="1638" spans="1:9" x14ac:dyDescent="0.3">
      <c r="A1638" s="47" t="s">
        <v>334</v>
      </c>
      <c r="B1638" s="47">
        <v>2013</v>
      </c>
      <c r="C1638" s="47" t="s">
        <v>414</v>
      </c>
      <c r="D1638" s="47" t="s">
        <v>50</v>
      </c>
      <c r="E1638" s="48">
        <v>3513000</v>
      </c>
      <c r="F1638" s="48">
        <v>0.71</v>
      </c>
      <c r="G1638" s="48">
        <v>63523</v>
      </c>
      <c r="H1638" s="48">
        <f t="shared" si="60"/>
        <v>4947887.3239436625</v>
      </c>
      <c r="I1638" s="48">
        <f t="shared" si="61"/>
        <v>77.891272829426541</v>
      </c>
    </row>
    <row r="1639" spans="1:9" x14ac:dyDescent="0.3">
      <c r="A1639" s="47" t="s">
        <v>334</v>
      </c>
      <c r="B1639" s="47">
        <v>2014</v>
      </c>
      <c r="C1639" s="47" t="s">
        <v>414</v>
      </c>
      <c r="D1639" s="47" t="s">
        <v>50</v>
      </c>
      <c r="E1639" s="48">
        <v>5108000</v>
      </c>
      <c r="F1639" s="48">
        <v>0.71</v>
      </c>
      <c r="G1639" s="48">
        <v>92112</v>
      </c>
      <c r="H1639" s="48">
        <f t="shared" si="60"/>
        <v>7194366.1971830986</v>
      </c>
      <c r="I1639" s="48">
        <f t="shared" si="61"/>
        <v>78.104548779562904</v>
      </c>
    </row>
    <row r="1640" spans="1:9" x14ac:dyDescent="0.3">
      <c r="A1640" s="47" t="s">
        <v>334</v>
      </c>
      <c r="B1640" s="47">
        <v>2015</v>
      </c>
      <c r="C1640" s="47" t="s">
        <v>414</v>
      </c>
      <c r="D1640" s="47" t="s">
        <v>50</v>
      </c>
      <c r="E1640" s="48">
        <v>4528000</v>
      </c>
      <c r="F1640" s="48">
        <v>0.71</v>
      </c>
      <c r="G1640" s="48">
        <v>75072</v>
      </c>
      <c r="H1640" s="48">
        <f t="shared" si="60"/>
        <v>6377464.7887323946</v>
      </c>
      <c r="I1640" s="48">
        <f t="shared" si="61"/>
        <v>84.951310591597334</v>
      </c>
    </row>
    <row r="1641" spans="1:9" x14ac:dyDescent="0.3">
      <c r="A1641" s="47" t="s">
        <v>334</v>
      </c>
      <c r="B1641" s="47">
        <v>2011</v>
      </c>
      <c r="C1641" s="47" t="s">
        <v>412</v>
      </c>
      <c r="D1641" s="47" t="s">
        <v>50</v>
      </c>
      <c r="E1641" s="48">
        <v>236386000</v>
      </c>
      <c r="F1641" s="48">
        <v>0.71</v>
      </c>
      <c r="G1641" s="48">
        <v>4476690</v>
      </c>
      <c r="H1641" s="48">
        <f t="shared" si="60"/>
        <v>332938028.1690141</v>
      </c>
      <c r="I1641" s="48">
        <f t="shared" si="61"/>
        <v>74.371472710644269</v>
      </c>
    </row>
    <row r="1642" spans="1:9" x14ac:dyDescent="0.3">
      <c r="A1642" s="47" t="s">
        <v>334</v>
      </c>
      <c r="B1642" s="47">
        <v>2012</v>
      </c>
      <c r="C1642" s="47" t="s">
        <v>412</v>
      </c>
      <c r="D1642" s="47" t="s">
        <v>50</v>
      </c>
      <c r="E1642" s="48">
        <v>285809000</v>
      </c>
      <c r="F1642" s="48">
        <v>0.71</v>
      </c>
      <c r="G1642" s="48">
        <v>5328223</v>
      </c>
      <c r="H1642" s="48">
        <f t="shared" si="60"/>
        <v>402547887.32394367</v>
      </c>
      <c r="I1642" s="48">
        <f t="shared" si="61"/>
        <v>75.550120053898581</v>
      </c>
    </row>
    <row r="1643" spans="1:9" x14ac:dyDescent="0.3">
      <c r="A1643" s="47" t="s">
        <v>334</v>
      </c>
      <c r="B1643" s="47">
        <v>2013</v>
      </c>
      <c r="C1643" s="47" t="s">
        <v>412</v>
      </c>
      <c r="D1643" s="47" t="s">
        <v>50</v>
      </c>
      <c r="E1643" s="48">
        <v>327847000</v>
      </c>
      <c r="F1643" s="48">
        <v>0.71</v>
      </c>
      <c r="G1643" s="48">
        <v>5931219</v>
      </c>
      <c r="H1643" s="48">
        <f t="shared" si="60"/>
        <v>461756338.02816904</v>
      </c>
      <c r="I1643" s="48">
        <f t="shared" si="61"/>
        <v>77.851844288361136</v>
      </c>
    </row>
    <row r="1644" spans="1:9" x14ac:dyDescent="0.3">
      <c r="A1644" s="47" t="s">
        <v>334</v>
      </c>
      <c r="B1644" s="47">
        <v>2014</v>
      </c>
      <c r="C1644" s="47" t="s">
        <v>412</v>
      </c>
      <c r="D1644" s="47" t="s">
        <v>50</v>
      </c>
      <c r="E1644" s="48">
        <v>494979000</v>
      </c>
      <c r="F1644" s="48">
        <v>0.71</v>
      </c>
      <c r="G1644" s="48">
        <v>8836854</v>
      </c>
      <c r="H1644" s="48">
        <f t="shared" si="60"/>
        <v>697153521.1267606</v>
      </c>
      <c r="I1644" s="48">
        <f t="shared" si="61"/>
        <v>78.89159661648371</v>
      </c>
    </row>
    <row r="1645" spans="1:9" x14ac:dyDescent="0.3">
      <c r="A1645" s="47" t="s">
        <v>334</v>
      </c>
      <c r="B1645" s="47">
        <v>2015</v>
      </c>
      <c r="C1645" s="47" t="s">
        <v>412</v>
      </c>
      <c r="D1645" s="47" t="s">
        <v>50</v>
      </c>
      <c r="E1645" s="48">
        <v>644849490</v>
      </c>
      <c r="F1645" s="48">
        <v>0.71</v>
      </c>
      <c r="G1645" s="48">
        <v>8231551</v>
      </c>
      <c r="H1645" s="48">
        <f t="shared" si="60"/>
        <v>908238718.30985916</v>
      </c>
      <c r="I1645" s="48">
        <f t="shared" si="61"/>
        <v>110.33628028422093</v>
      </c>
    </row>
    <row r="1646" spans="1:9" x14ac:dyDescent="0.3">
      <c r="A1646" s="50" t="s">
        <v>334</v>
      </c>
      <c r="B1646" s="50">
        <v>2015</v>
      </c>
      <c r="C1646" s="50" t="s">
        <v>408</v>
      </c>
      <c r="D1646" s="50" t="s">
        <v>50</v>
      </c>
      <c r="E1646" s="48">
        <v>26277000</v>
      </c>
      <c r="F1646" s="48">
        <v>0.71</v>
      </c>
      <c r="G1646" s="48">
        <v>619862</v>
      </c>
      <c r="H1646" s="48">
        <f t="shared" si="60"/>
        <v>37009859.154929578</v>
      </c>
      <c r="I1646" s="48">
        <f t="shared" si="61"/>
        <v>59.706610753570274</v>
      </c>
    </row>
    <row r="1647" spans="1:9" x14ac:dyDescent="0.3">
      <c r="A1647" s="50" t="s">
        <v>334</v>
      </c>
      <c r="B1647" s="50">
        <v>2015</v>
      </c>
      <c r="C1647" s="50" t="s">
        <v>409</v>
      </c>
      <c r="D1647" s="50" t="s">
        <v>50</v>
      </c>
      <c r="E1647" s="48">
        <v>32826000</v>
      </c>
      <c r="F1647" s="48">
        <v>0.71</v>
      </c>
      <c r="G1647" s="48">
        <v>874977</v>
      </c>
      <c r="H1647" s="48">
        <f t="shared" si="60"/>
        <v>46233802.816901408</v>
      </c>
      <c r="I1647" s="48">
        <f t="shared" si="61"/>
        <v>52.840020728432187</v>
      </c>
    </row>
    <row r="1648" spans="1:9" x14ac:dyDescent="0.3">
      <c r="A1648" s="47" t="s">
        <v>335</v>
      </c>
      <c r="B1648" s="47">
        <v>2012</v>
      </c>
      <c r="C1648" s="47" t="s">
        <v>396</v>
      </c>
      <c r="D1648" s="47" t="s">
        <v>51</v>
      </c>
      <c r="E1648" s="48">
        <v>4748954908000</v>
      </c>
      <c r="F1648" s="48">
        <v>149.11000000000001</v>
      </c>
      <c r="G1648" s="48">
        <v>145890950</v>
      </c>
      <c r="H1648" s="48">
        <f t="shared" si="60"/>
        <v>31848668151.029438</v>
      </c>
      <c r="I1648" s="48">
        <f t="shared" si="61"/>
        <v>218.30461828529761</v>
      </c>
    </row>
    <row r="1649" spans="1:9" x14ac:dyDescent="0.3">
      <c r="A1649" s="47" t="s">
        <v>335</v>
      </c>
      <c r="B1649" s="47">
        <v>2013</v>
      </c>
      <c r="C1649" s="47" t="s">
        <v>396</v>
      </c>
      <c r="D1649" s="47" t="s">
        <v>51</v>
      </c>
      <c r="E1649" s="48">
        <v>5557590654000</v>
      </c>
      <c r="F1649" s="48">
        <v>152.13</v>
      </c>
      <c r="G1649" s="48">
        <v>159980112</v>
      </c>
      <c r="H1649" s="48">
        <f t="shared" si="60"/>
        <v>36531852060.737526</v>
      </c>
      <c r="I1649" s="48">
        <f t="shared" si="61"/>
        <v>228.35245959033662</v>
      </c>
    </row>
    <row r="1650" spans="1:9" x14ac:dyDescent="0.3">
      <c r="A1650" s="47" t="s">
        <v>335</v>
      </c>
      <c r="B1650" s="47">
        <v>2014</v>
      </c>
      <c r="C1650" s="47" t="s">
        <v>396</v>
      </c>
      <c r="D1650" s="47" t="s">
        <v>51</v>
      </c>
      <c r="E1650" s="48">
        <v>6681297621000</v>
      </c>
      <c r="F1650" s="48">
        <v>179.19</v>
      </c>
      <c r="G1650" s="48">
        <v>169248564</v>
      </c>
      <c r="H1650" s="48">
        <f t="shared" si="60"/>
        <v>37286107600.870583</v>
      </c>
      <c r="I1650" s="48">
        <f t="shared" si="61"/>
        <v>220.30383431123576</v>
      </c>
    </row>
    <row r="1651" spans="1:9" x14ac:dyDescent="0.3">
      <c r="A1651" s="47" t="s">
        <v>335</v>
      </c>
      <c r="B1651" s="47">
        <v>2015</v>
      </c>
      <c r="C1651" s="47" t="s">
        <v>396</v>
      </c>
      <c r="D1651" s="47" t="s">
        <v>51</v>
      </c>
      <c r="E1651" s="48">
        <v>7178473817000</v>
      </c>
      <c r="F1651" s="48">
        <v>221.73</v>
      </c>
      <c r="G1651" s="48">
        <v>178122633</v>
      </c>
      <c r="H1651" s="48">
        <f t="shared" si="60"/>
        <v>32374842452.53236</v>
      </c>
      <c r="I1651" s="48">
        <f t="shared" si="61"/>
        <v>181.75591673705136</v>
      </c>
    </row>
    <row r="1652" spans="1:9" x14ac:dyDescent="0.3">
      <c r="A1652" s="47" t="s">
        <v>335</v>
      </c>
      <c r="B1652" s="47">
        <v>2010</v>
      </c>
      <c r="C1652" s="47" t="s">
        <v>397</v>
      </c>
      <c r="D1652" s="47" t="s">
        <v>51</v>
      </c>
      <c r="E1652" s="48">
        <v>70569900000</v>
      </c>
      <c r="F1652" s="48">
        <v>147.36000000000001</v>
      </c>
      <c r="G1652" s="48">
        <v>26700</v>
      </c>
      <c r="H1652" s="48">
        <f t="shared" si="60"/>
        <v>478894543.97394133</v>
      </c>
      <c r="I1652" s="48">
        <f t="shared" si="61"/>
        <v>17936.125242469712</v>
      </c>
    </row>
    <row r="1653" spans="1:9" x14ac:dyDescent="0.3">
      <c r="A1653" s="47" t="s">
        <v>335</v>
      </c>
      <c r="B1653" s="47">
        <v>2011</v>
      </c>
      <c r="C1653" s="47" t="s">
        <v>397</v>
      </c>
      <c r="D1653" s="47" t="s">
        <v>51</v>
      </c>
      <c r="E1653" s="48">
        <v>44456000000</v>
      </c>
      <c r="F1653" s="48">
        <v>146.62</v>
      </c>
      <c r="G1653" s="48">
        <v>26500</v>
      </c>
      <c r="H1653" s="48">
        <f t="shared" si="60"/>
        <v>303205565.407175</v>
      </c>
      <c r="I1653" s="48">
        <f t="shared" si="61"/>
        <v>11441.719449327358</v>
      </c>
    </row>
    <row r="1654" spans="1:9" x14ac:dyDescent="0.3">
      <c r="A1654" s="47" t="s">
        <v>335</v>
      </c>
      <c r="B1654" s="47">
        <v>2012</v>
      </c>
      <c r="C1654" s="47" t="s">
        <v>397</v>
      </c>
      <c r="D1654" s="47" t="s">
        <v>51</v>
      </c>
      <c r="E1654" s="48">
        <v>9023000000</v>
      </c>
      <c r="F1654" s="48">
        <v>149.11000000000001</v>
      </c>
      <c r="G1654" s="48">
        <v>25700</v>
      </c>
      <c r="H1654" s="48">
        <f t="shared" si="60"/>
        <v>60512373.41559922</v>
      </c>
      <c r="I1654" s="48">
        <f t="shared" si="61"/>
        <v>2354.5670589727324</v>
      </c>
    </row>
    <row r="1655" spans="1:9" x14ac:dyDescent="0.3">
      <c r="A1655" s="47" t="s">
        <v>335</v>
      </c>
      <c r="B1655" s="47">
        <v>2013</v>
      </c>
      <c r="C1655" s="47" t="s">
        <v>397</v>
      </c>
      <c r="D1655" s="47" t="s">
        <v>51</v>
      </c>
      <c r="E1655" s="48">
        <v>11896100000</v>
      </c>
      <c r="F1655" s="48">
        <v>152.13</v>
      </c>
      <c r="G1655" s="48">
        <v>22500</v>
      </c>
      <c r="H1655" s="48">
        <f t="shared" si="60"/>
        <v>78196936.830342472</v>
      </c>
      <c r="I1655" s="48">
        <f t="shared" si="61"/>
        <v>3475.4194146818877</v>
      </c>
    </row>
    <row r="1656" spans="1:9" x14ac:dyDescent="0.3">
      <c r="A1656" s="47" t="s">
        <v>335</v>
      </c>
      <c r="B1656" s="47">
        <v>2014</v>
      </c>
      <c r="C1656" s="47" t="s">
        <v>397</v>
      </c>
      <c r="D1656" s="47" t="s">
        <v>51</v>
      </c>
      <c r="E1656" s="48">
        <v>13984800000</v>
      </c>
      <c r="F1656" s="48">
        <v>179.19</v>
      </c>
      <c r="G1656" s="48">
        <v>5400</v>
      </c>
      <c r="H1656" s="48">
        <f t="shared" si="60"/>
        <v>78044533.735141471</v>
      </c>
      <c r="I1656" s="48">
        <f t="shared" si="61"/>
        <v>14452.691432433605</v>
      </c>
    </row>
    <row r="1657" spans="1:9" x14ac:dyDescent="0.3">
      <c r="A1657" s="47" t="s">
        <v>335</v>
      </c>
      <c r="B1657" s="47">
        <v>2015</v>
      </c>
      <c r="C1657" s="47" t="s">
        <v>397</v>
      </c>
      <c r="D1657" s="47" t="s">
        <v>51</v>
      </c>
      <c r="E1657" s="48">
        <v>19793200000</v>
      </c>
      <c r="F1657" s="48">
        <v>221.73</v>
      </c>
      <c r="G1657" s="48">
        <v>2300</v>
      </c>
      <c r="H1657" s="48">
        <f t="shared" si="60"/>
        <v>89267126.685608625</v>
      </c>
      <c r="I1657" s="48">
        <f t="shared" si="61"/>
        <v>38811.794211134184</v>
      </c>
    </row>
    <row r="1658" spans="1:9" x14ac:dyDescent="0.3">
      <c r="A1658" s="47" t="s">
        <v>335</v>
      </c>
      <c r="B1658" s="47">
        <v>2010</v>
      </c>
      <c r="C1658" s="47" t="s">
        <v>399</v>
      </c>
      <c r="D1658" s="47" t="s">
        <v>51</v>
      </c>
      <c r="E1658" s="48">
        <v>114604682200000</v>
      </c>
      <c r="F1658" s="48">
        <v>147.36000000000001</v>
      </c>
      <c r="G1658" s="48">
        <v>46656100</v>
      </c>
      <c r="H1658" s="48">
        <f t="shared" si="60"/>
        <v>777719070304.01733</v>
      </c>
      <c r="I1658" s="48">
        <f t="shared" si="61"/>
        <v>16669.183028671865</v>
      </c>
    </row>
    <row r="1659" spans="1:9" x14ac:dyDescent="0.3">
      <c r="A1659" s="47" t="s">
        <v>335</v>
      </c>
      <c r="B1659" s="47">
        <v>2011</v>
      </c>
      <c r="C1659" s="47" t="s">
        <v>399</v>
      </c>
      <c r="D1659" s="47" t="s">
        <v>51</v>
      </c>
      <c r="E1659" s="48">
        <v>119776591300000</v>
      </c>
      <c r="F1659" s="48">
        <v>146.62</v>
      </c>
      <c r="G1659" s="48">
        <v>101162000</v>
      </c>
      <c r="H1659" s="48">
        <f t="shared" si="60"/>
        <v>816918505660.89209</v>
      </c>
      <c r="I1659" s="48">
        <f t="shared" si="61"/>
        <v>8075.3494954715416</v>
      </c>
    </row>
    <row r="1660" spans="1:9" x14ac:dyDescent="0.3">
      <c r="A1660" s="47" t="s">
        <v>335</v>
      </c>
      <c r="B1660" s="47">
        <v>2012</v>
      </c>
      <c r="C1660" s="47" t="s">
        <v>399</v>
      </c>
      <c r="D1660" s="47" t="s">
        <v>51</v>
      </c>
      <c r="E1660" s="48">
        <v>118868131400000</v>
      </c>
      <c r="F1660" s="48">
        <v>149.11000000000001</v>
      </c>
      <c r="G1660" s="48">
        <v>122011000</v>
      </c>
      <c r="H1660" s="48">
        <f t="shared" si="60"/>
        <v>797184168734.49121</v>
      </c>
      <c r="I1660" s="48">
        <f t="shared" si="61"/>
        <v>6533.7073602748214</v>
      </c>
    </row>
    <row r="1661" spans="1:9" x14ac:dyDescent="0.3">
      <c r="A1661" s="47" t="s">
        <v>335</v>
      </c>
      <c r="B1661" s="47">
        <v>2013</v>
      </c>
      <c r="C1661" s="47" t="s">
        <v>399</v>
      </c>
      <c r="D1661" s="47" t="s">
        <v>51</v>
      </c>
      <c r="E1661" s="48">
        <v>117571145400000</v>
      </c>
      <c r="F1661" s="48">
        <v>152.13</v>
      </c>
      <c r="G1661" s="48">
        <v>129639800</v>
      </c>
      <c r="H1661" s="48">
        <f t="shared" si="60"/>
        <v>772833401695.91797</v>
      </c>
      <c r="I1661" s="48">
        <f t="shared" si="61"/>
        <v>5961.389956602201</v>
      </c>
    </row>
    <row r="1662" spans="1:9" x14ac:dyDescent="0.3">
      <c r="A1662" s="47" t="s">
        <v>335</v>
      </c>
      <c r="B1662" s="47">
        <v>2014</v>
      </c>
      <c r="C1662" s="47" t="s">
        <v>399</v>
      </c>
      <c r="D1662" s="47" t="s">
        <v>51</v>
      </c>
      <c r="E1662" s="48">
        <v>124265258400000</v>
      </c>
      <c r="F1662" s="48">
        <v>179.19</v>
      </c>
      <c r="G1662" s="48">
        <v>136486900</v>
      </c>
      <c r="H1662" s="48">
        <f t="shared" si="60"/>
        <v>693483221161.89526</v>
      </c>
      <c r="I1662" s="48">
        <f t="shared" si="61"/>
        <v>5080.9507810778559</v>
      </c>
    </row>
    <row r="1663" spans="1:9" x14ac:dyDescent="0.3">
      <c r="A1663" s="47" t="s">
        <v>335</v>
      </c>
      <c r="B1663" s="47">
        <v>2015</v>
      </c>
      <c r="C1663" s="47" t="s">
        <v>399</v>
      </c>
      <c r="D1663" s="47" t="s">
        <v>51</v>
      </c>
      <c r="E1663" s="48">
        <v>121863036800000</v>
      </c>
      <c r="F1663" s="48">
        <v>221.73</v>
      </c>
      <c r="G1663" s="48">
        <v>126575300</v>
      </c>
      <c r="H1663" s="48">
        <f t="shared" si="60"/>
        <v>549601031885.62671</v>
      </c>
      <c r="I1663" s="48">
        <f t="shared" si="61"/>
        <v>4342.0875311820455</v>
      </c>
    </row>
    <row r="1664" spans="1:9" x14ac:dyDescent="0.3">
      <c r="A1664" s="47" t="s">
        <v>335</v>
      </c>
      <c r="B1664" s="47">
        <v>2012</v>
      </c>
      <c r="C1664" s="47" t="s">
        <v>429</v>
      </c>
      <c r="D1664" s="47" t="s">
        <v>51</v>
      </c>
      <c r="E1664" s="48">
        <v>1080163318000</v>
      </c>
      <c r="F1664" s="48">
        <v>149.11000000000001</v>
      </c>
      <c r="G1664" s="48">
        <v>24355746</v>
      </c>
      <c r="H1664" s="48">
        <f t="shared" si="60"/>
        <v>7244070270.2702694</v>
      </c>
      <c r="I1664" s="48">
        <f t="shared" si="61"/>
        <v>297.42756679554259</v>
      </c>
    </row>
    <row r="1665" spans="1:9" x14ac:dyDescent="0.3">
      <c r="A1665" s="47" t="s">
        <v>335</v>
      </c>
      <c r="B1665" s="47">
        <v>2013</v>
      </c>
      <c r="C1665" s="47" t="s">
        <v>429</v>
      </c>
      <c r="D1665" s="47" t="s">
        <v>51</v>
      </c>
      <c r="E1665" s="48">
        <v>1279393082000</v>
      </c>
      <c r="F1665" s="48">
        <v>152.13</v>
      </c>
      <c r="G1665" s="48">
        <v>37768292</v>
      </c>
      <c r="H1665" s="48">
        <f t="shared" si="60"/>
        <v>8409867100.5061464</v>
      </c>
      <c r="I1665" s="48">
        <f t="shared" si="61"/>
        <v>222.67004026833266</v>
      </c>
    </row>
    <row r="1666" spans="1:9" x14ac:dyDescent="0.3">
      <c r="A1666" s="47" t="s">
        <v>335</v>
      </c>
      <c r="B1666" s="47">
        <v>2014</v>
      </c>
      <c r="C1666" s="47" t="s">
        <v>429</v>
      </c>
      <c r="D1666" s="47" t="s">
        <v>51</v>
      </c>
      <c r="E1666" s="48">
        <v>1753978058000</v>
      </c>
      <c r="F1666" s="48">
        <v>179.19</v>
      </c>
      <c r="G1666" s="48">
        <v>51399664</v>
      </c>
      <c r="H1666" s="48">
        <f t="shared" si="60"/>
        <v>9788370210.3912048</v>
      </c>
      <c r="I1666" s="48">
        <f t="shared" si="61"/>
        <v>190.43646297748572</v>
      </c>
    </row>
    <row r="1667" spans="1:9" x14ac:dyDescent="0.3">
      <c r="A1667" s="47" t="s">
        <v>335</v>
      </c>
      <c r="B1667" s="47">
        <v>2015</v>
      </c>
      <c r="C1667" s="47" t="s">
        <v>429</v>
      </c>
      <c r="D1667" s="47" t="s">
        <v>51</v>
      </c>
      <c r="E1667" s="48">
        <v>1848086184000</v>
      </c>
      <c r="F1667" s="48">
        <v>221.73</v>
      </c>
      <c r="G1667" s="48">
        <v>75079976</v>
      </c>
      <c r="H1667" s="48">
        <f t="shared" si="60"/>
        <v>8334849519.6861048</v>
      </c>
      <c r="I1667" s="48">
        <f t="shared" si="61"/>
        <v>111.01294864140746</v>
      </c>
    </row>
    <row r="1668" spans="1:9" x14ac:dyDescent="0.3">
      <c r="A1668" s="47" t="s">
        <v>335</v>
      </c>
      <c r="B1668" s="47">
        <v>2012</v>
      </c>
      <c r="C1668" s="47" t="s">
        <v>430</v>
      </c>
      <c r="D1668" s="47" t="s">
        <v>51</v>
      </c>
      <c r="E1668" s="48">
        <v>27308142000</v>
      </c>
      <c r="F1668" s="48">
        <v>149.11000000000001</v>
      </c>
      <c r="G1668" s="48">
        <v>2434942</v>
      </c>
      <c r="H1668" s="48">
        <f t="shared" si="60"/>
        <v>183140916.10220641</v>
      </c>
      <c r="I1668" s="48">
        <f t="shared" si="61"/>
        <v>75.213666733009006</v>
      </c>
    </row>
    <row r="1669" spans="1:9" x14ac:dyDescent="0.3">
      <c r="A1669" s="47" t="s">
        <v>335</v>
      </c>
      <c r="B1669" s="47">
        <v>2013</v>
      </c>
      <c r="C1669" s="47" t="s">
        <v>430</v>
      </c>
      <c r="D1669" s="47" t="s">
        <v>51</v>
      </c>
      <c r="E1669" s="48">
        <v>39296333000</v>
      </c>
      <c r="F1669" s="48">
        <v>152.13</v>
      </c>
      <c r="G1669" s="48">
        <v>6135191</v>
      </c>
      <c r="H1669" s="48">
        <f t="shared" si="60"/>
        <v>258307585.61756393</v>
      </c>
      <c r="I1669" s="48">
        <f t="shared" si="61"/>
        <v>42.102615161869281</v>
      </c>
    </row>
    <row r="1670" spans="1:9" x14ac:dyDescent="0.3">
      <c r="A1670" s="47" t="s">
        <v>335</v>
      </c>
      <c r="B1670" s="47">
        <v>2014</v>
      </c>
      <c r="C1670" s="47" t="s">
        <v>430</v>
      </c>
      <c r="D1670" s="47" t="s">
        <v>51</v>
      </c>
      <c r="E1670" s="48">
        <v>66745594000</v>
      </c>
      <c r="F1670" s="48">
        <v>179.19</v>
      </c>
      <c r="G1670" s="48">
        <v>9782081</v>
      </c>
      <c r="H1670" s="48">
        <f t="shared" si="60"/>
        <v>372485038.22757965</v>
      </c>
      <c r="I1670" s="48">
        <f t="shared" si="61"/>
        <v>38.078302380401432</v>
      </c>
    </row>
    <row r="1671" spans="1:9" x14ac:dyDescent="0.3">
      <c r="A1671" s="47" t="s">
        <v>335</v>
      </c>
      <c r="B1671" s="47">
        <v>2015</v>
      </c>
      <c r="C1671" s="47" t="s">
        <v>430</v>
      </c>
      <c r="D1671" s="47" t="s">
        <v>51</v>
      </c>
      <c r="E1671" s="48">
        <v>154344948000</v>
      </c>
      <c r="F1671" s="48">
        <v>221.73</v>
      </c>
      <c r="G1671" s="48">
        <v>20225231</v>
      </c>
      <c r="H1671" s="48">
        <f t="shared" si="60"/>
        <v>696094114.46353674</v>
      </c>
      <c r="I1671" s="48">
        <f t="shared" si="61"/>
        <v>34.417115654379259</v>
      </c>
    </row>
    <row r="1672" spans="1:9" x14ac:dyDescent="0.3">
      <c r="A1672" s="47" t="s">
        <v>335</v>
      </c>
      <c r="B1672" s="47">
        <v>2012</v>
      </c>
      <c r="C1672" s="47" t="s">
        <v>431</v>
      </c>
      <c r="D1672" s="47" t="s">
        <v>51</v>
      </c>
      <c r="E1672" s="48">
        <v>1052855176000</v>
      </c>
      <c r="F1672" s="48">
        <v>149.11000000000001</v>
      </c>
      <c r="G1672" s="48">
        <v>21920804</v>
      </c>
      <c r="H1672" s="48">
        <f t="shared" si="60"/>
        <v>7060929354.1680632</v>
      </c>
      <c r="I1672" s="48">
        <f t="shared" si="61"/>
        <v>322.11087486426425</v>
      </c>
    </row>
    <row r="1673" spans="1:9" x14ac:dyDescent="0.3">
      <c r="A1673" s="47" t="s">
        <v>335</v>
      </c>
      <c r="B1673" s="47">
        <v>2013</v>
      </c>
      <c r="C1673" s="47" t="s">
        <v>431</v>
      </c>
      <c r="D1673" s="47" t="s">
        <v>51</v>
      </c>
      <c r="E1673" s="48">
        <v>1240096749000</v>
      </c>
      <c r="F1673" s="48">
        <v>152.13</v>
      </c>
      <c r="G1673" s="48">
        <v>31633101</v>
      </c>
      <c r="H1673" s="48">
        <f t="shared" si="60"/>
        <v>8151559514.8885822</v>
      </c>
      <c r="I1673" s="48">
        <f t="shared" si="61"/>
        <v>257.69081301541007</v>
      </c>
    </row>
    <row r="1674" spans="1:9" x14ac:dyDescent="0.3">
      <c r="A1674" s="47" t="s">
        <v>335</v>
      </c>
      <c r="B1674" s="47">
        <v>2014</v>
      </c>
      <c r="C1674" s="47" t="s">
        <v>431</v>
      </c>
      <c r="D1674" s="47" t="s">
        <v>51</v>
      </c>
      <c r="E1674" s="48">
        <v>1687232464000</v>
      </c>
      <c r="F1674" s="48">
        <v>179.19</v>
      </c>
      <c r="G1674" s="48">
        <v>41617583</v>
      </c>
      <c r="H1674" s="48">
        <f t="shared" si="60"/>
        <v>9415885172.1636257</v>
      </c>
      <c r="I1674" s="48">
        <f t="shared" si="61"/>
        <v>226.24776581003337</v>
      </c>
    </row>
    <row r="1675" spans="1:9" x14ac:dyDescent="0.3">
      <c r="A1675" s="47" t="s">
        <v>335</v>
      </c>
      <c r="B1675" s="47">
        <v>2015</v>
      </c>
      <c r="C1675" s="47" t="s">
        <v>431</v>
      </c>
      <c r="D1675" s="47" t="s">
        <v>51</v>
      </c>
      <c r="E1675" s="48">
        <v>1693741236000</v>
      </c>
      <c r="F1675" s="48">
        <v>221.73</v>
      </c>
      <c r="G1675" s="48">
        <v>54854745</v>
      </c>
      <c r="H1675" s="48">
        <f t="shared" si="60"/>
        <v>7638755405.2225685</v>
      </c>
      <c r="I1675" s="48">
        <f t="shared" si="61"/>
        <v>139.25423234074952</v>
      </c>
    </row>
    <row r="1676" spans="1:9" x14ac:dyDescent="0.3">
      <c r="A1676" s="47" t="s">
        <v>335</v>
      </c>
      <c r="B1676" s="47">
        <v>2010</v>
      </c>
      <c r="C1676" s="47" t="s">
        <v>404</v>
      </c>
      <c r="D1676" s="47" t="s">
        <v>51</v>
      </c>
      <c r="E1676" s="48">
        <v>3748722800000</v>
      </c>
      <c r="F1676" s="48">
        <v>147.36000000000001</v>
      </c>
      <c r="G1676" s="48">
        <v>4966300</v>
      </c>
      <c r="H1676" s="48">
        <f t="shared" si="60"/>
        <v>25439215526.601517</v>
      </c>
      <c r="I1676" s="48">
        <f t="shared" si="61"/>
        <v>5122.3678647285742</v>
      </c>
    </row>
    <row r="1677" spans="1:9" x14ac:dyDescent="0.3">
      <c r="A1677" s="47" t="s">
        <v>335</v>
      </c>
      <c r="B1677" s="47">
        <v>2011</v>
      </c>
      <c r="C1677" s="47" t="s">
        <v>404</v>
      </c>
      <c r="D1677" s="47" t="s">
        <v>51</v>
      </c>
      <c r="E1677" s="48">
        <v>5757102000000</v>
      </c>
      <c r="F1677" s="48">
        <v>146.62</v>
      </c>
      <c r="G1677" s="48">
        <v>1515700</v>
      </c>
      <c r="H1677" s="48">
        <f t="shared" si="60"/>
        <v>39265461737.825668</v>
      </c>
      <c r="I1677" s="48">
        <f t="shared" si="61"/>
        <v>25905.826837649711</v>
      </c>
    </row>
    <row r="1678" spans="1:9" x14ac:dyDescent="0.3">
      <c r="A1678" s="47" t="s">
        <v>335</v>
      </c>
      <c r="B1678" s="47">
        <v>2012</v>
      </c>
      <c r="C1678" s="47" t="s">
        <v>404</v>
      </c>
      <c r="D1678" s="47" t="s">
        <v>51</v>
      </c>
      <c r="E1678" s="48">
        <v>508488300000</v>
      </c>
      <c r="F1678" s="48">
        <v>149.11000000000001</v>
      </c>
      <c r="G1678" s="48">
        <v>624500</v>
      </c>
      <c r="H1678" s="48">
        <f t="shared" si="60"/>
        <v>3410155589.8330088</v>
      </c>
      <c r="I1678" s="48">
        <f t="shared" si="61"/>
        <v>5460.6174376829604</v>
      </c>
    </row>
    <row r="1679" spans="1:9" x14ac:dyDescent="0.3">
      <c r="A1679" s="47" t="s">
        <v>335</v>
      </c>
      <c r="B1679" s="47">
        <v>2013</v>
      </c>
      <c r="C1679" s="47" t="s">
        <v>404</v>
      </c>
      <c r="D1679" s="47" t="s">
        <v>51</v>
      </c>
      <c r="E1679" s="48">
        <v>1395274400000</v>
      </c>
      <c r="F1679" s="48">
        <v>152.13</v>
      </c>
      <c r="G1679" s="48">
        <v>2665000</v>
      </c>
      <c r="H1679" s="48">
        <f t="shared" si="60"/>
        <v>9171592716.7554073</v>
      </c>
      <c r="I1679" s="48">
        <f t="shared" si="61"/>
        <v>3441.4982051615038</v>
      </c>
    </row>
    <row r="1680" spans="1:9" x14ac:dyDescent="0.3">
      <c r="A1680" s="47" t="s">
        <v>335</v>
      </c>
      <c r="B1680" s="47">
        <v>2014</v>
      </c>
      <c r="C1680" s="47" t="s">
        <v>404</v>
      </c>
      <c r="D1680" s="47" t="s">
        <v>51</v>
      </c>
      <c r="E1680" s="48">
        <v>326127600000</v>
      </c>
      <c r="F1680" s="48">
        <v>179.19</v>
      </c>
      <c r="G1680" s="48">
        <v>2220900</v>
      </c>
      <c r="H1680" s="48">
        <f t="shared" si="60"/>
        <v>1820010045.2034154</v>
      </c>
      <c r="I1680" s="48">
        <f t="shared" si="61"/>
        <v>819.4921181518373</v>
      </c>
    </row>
    <row r="1681" spans="1:9" x14ac:dyDescent="0.3">
      <c r="A1681" s="47" t="s">
        <v>335</v>
      </c>
      <c r="B1681" s="47">
        <v>2015</v>
      </c>
      <c r="C1681" s="47" t="s">
        <v>404</v>
      </c>
      <c r="D1681" s="47" t="s">
        <v>51</v>
      </c>
      <c r="E1681" s="48">
        <v>215385500000</v>
      </c>
      <c r="F1681" s="48">
        <v>221.73</v>
      </c>
      <c r="G1681" s="48">
        <v>2154100</v>
      </c>
      <c r="H1681" s="48">
        <f t="shared" si="60"/>
        <v>971386370.81134713</v>
      </c>
      <c r="I1681" s="48">
        <f t="shared" si="61"/>
        <v>450.94766761587073</v>
      </c>
    </row>
    <row r="1682" spans="1:9" x14ac:dyDescent="0.3">
      <c r="A1682" s="47" t="s">
        <v>335</v>
      </c>
      <c r="B1682" s="47">
        <v>2014</v>
      </c>
      <c r="C1682" s="47" t="s">
        <v>407</v>
      </c>
      <c r="D1682" s="47" t="s">
        <v>51</v>
      </c>
      <c r="E1682" s="48">
        <v>21042840973000</v>
      </c>
      <c r="F1682" s="48">
        <v>179.19</v>
      </c>
    </row>
    <row r="1683" spans="1:9" x14ac:dyDescent="0.3">
      <c r="A1683" s="47" t="s">
        <v>335</v>
      </c>
      <c r="B1683" s="47">
        <v>2015</v>
      </c>
      <c r="C1683" s="47" t="s">
        <v>407</v>
      </c>
      <c r="D1683" s="47" t="s">
        <v>51</v>
      </c>
      <c r="E1683" s="48">
        <v>44455551557000</v>
      </c>
      <c r="F1683" s="48">
        <v>221.73</v>
      </c>
    </row>
    <row r="1684" spans="1:9" x14ac:dyDescent="0.3">
      <c r="A1684" s="47" t="s">
        <v>337</v>
      </c>
      <c r="B1684" s="47">
        <v>2010</v>
      </c>
      <c r="C1684" s="47" t="s">
        <v>396</v>
      </c>
      <c r="D1684" s="47" t="s">
        <v>432</v>
      </c>
      <c r="E1684" s="48">
        <v>52039000000000</v>
      </c>
      <c r="F1684" s="48">
        <v>1156.06</v>
      </c>
      <c r="G1684" s="48">
        <v>245000000</v>
      </c>
      <c r="H1684" s="48">
        <f t="shared" ref="H1684:H1747" si="62">E1684/F1684</f>
        <v>45014099614.206879</v>
      </c>
      <c r="I1684" s="48">
        <f t="shared" ref="I1684:I1747" si="63">H1684/G1684</f>
        <v>183.73101883349747</v>
      </c>
    </row>
    <row r="1685" spans="1:9" x14ac:dyDescent="0.3">
      <c r="A1685" s="47" t="s">
        <v>337</v>
      </c>
      <c r="B1685" s="47">
        <v>2011</v>
      </c>
      <c r="C1685" s="47" t="s">
        <v>396</v>
      </c>
      <c r="D1685" s="47" t="s">
        <v>432</v>
      </c>
      <c r="E1685" s="48">
        <v>53613000000000</v>
      </c>
      <c r="F1685" s="48">
        <v>1108.29</v>
      </c>
      <c r="G1685" s="48">
        <v>244000000</v>
      </c>
      <c r="H1685" s="48">
        <f t="shared" si="62"/>
        <v>48374522913.677826</v>
      </c>
      <c r="I1685" s="48">
        <f t="shared" si="63"/>
        <v>198.2562414494993</v>
      </c>
    </row>
    <row r="1686" spans="1:9" x14ac:dyDescent="0.3">
      <c r="A1686" s="47" t="s">
        <v>337</v>
      </c>
      <c r="B1686" s="47">
        <v>2012</v>
      </c>
      <c r="C1686" s="47" t="s">
        <v>396</v>
      </c>
      <c r="D1686" s="47" t="s">
        <v>432</v>
      </c>
      <c r="E1686" s="48">
        <v>56956000000000</v>
      </c>
      <c r="F1686" s="48">
        <v>1126.47</v>
      </c>
      <c r="G1686" s="48">
        <v>262000000</v>
      </c>
      <c r="H1686" s="48">
        <f t="shared" si="62"/>
        <v>50561488543.858246</v>
      </c>
      <c r="I1686" s="48">
        <f t="shared" si="63"/>
        <v>192.98278070174902</v>
      </c>
    </row>
    <row r="1687" spans="1:9" x14ac:dyDescent="0.3">
      <c r="A1687" s="47" t="s">
        <v>337</v>
      </c>
      <c r="B1687" s="47">
        <v>2013</v>
      </c>
      <c r="C1687" s="47" t="s">
        <v>396</v>
      </c>
      <c r="D1687" s="47" t="s">
        <v>432</v>
      </c>
      <c r="E1687" s="48">
        <v>59670000000000</v>
      </c>
      <c r="F1687" s="48">
        <v>1094.8499999999999</v>
      </c>
      <c r="G1687" s="48">
        <v>272000000</v>
      </c>
      <c r="H1687" s="48">
        <f t="shared" si="62"/>
        <v>54500616522.811348</v>
      </c>
      <c r="I1687" s="48">
        <f t="shared" si="63"/>
        <v>200.36991368680643</v>
      </c>
    </row>
    <row r="1688" spans="1:9" x14ac:dyDescent="0.3">
      <c r="A1688" s="47" t="s">
        <v>337</v>
      </c>
      <c r="B1688" s="47">
        <v>2014</v>
      </c>
      <c r="C1688" s="47" t="s">
        <v>396</v>
      </c>
      <c r="D1688" s="47" t="s">
        <v>432</v>
      </c>
      <c r="E1688" s="48">
        <v>60860000000000</v>
      </c>
      <c r="F1688" s="48">
        <v>1052.96</v>
      </c>
      <c r="G1688" s="48">
        <v>272000000</v>
      </c>
      <c r="H1688" s="48">
        <f t="shared" si="62"/>
        <v>57798966722.382614</v>
      </c>
      <c r="I1688" s="48">
        <f t="shared" si="63"/>
        <v>212.49620118523021</v>
      </c>
    </row>
    <row r="1689" spans="1:9" x14ac:dyDescent="0.3">
      <c r="A1689" s="47" t="s">
        <v>337</v>
      </c>
      <c r="B1689" s="47">
        <v>2010</v>
      </c>
      <c r="C1689" s="47" t="s">
        <v>397</v>
      </c>
      <c r="D1689" s="47" t="s">
        <v>432</v>
      </c>
      <c r="E1689" s="48">
        <v>8590425000000000</v>
      </c>
      <c r="F1689" s="48">
        <v>1156.06</v>
      </c>
      <c r="G1689" s="48">
        <v>752000000</v>
      </c>
      <c r="H1689" s="48">
        <f t="shared" si="62"/>
        <v>7430777814300.2959</v>
      </c>
      <c r="I1689" s="48">
        <f t="shared" si="63"/>
        <v>9881.3534764631586</v>
      </c>
    </row>
    <row r="1690" spans="1:9" x14ac:dyDescent="0.3">
      <c r="A1690" s="47" t="s">
        <v>337</v>
      </c>
      <c r="B1690" s="47">
        <v>2011</v>
      </c>
      <c r="C1690" s="47" t="s">
        <v>397</v>
      </c>
      <c r="D1690" s="47" t="s">
        <v>432</v>
      </c>
      <c r="E1690" s="48">
        <v>8265603000000000</v>
      </c>
      <c r="F1690" s="48">
        <v>1108.29</v>
      </c>
      <c r="G1690" s="48">
        <v>613000000</v>
      </c>
      <c r="H1690" s="48">
        <f t="shared" si="62"/>
        <v>7457978507430.3662</v>
      </c>
      <c r="I1690" s="48">
        <f t="shared" si="63"/>
        <v>12166.359718483469</v>
      </c>
    </row>
    <row r="1691" spans="1:9" x14ac:dyDescent="0.3">
      <c r="A1691" s="47" t="s">
        <v>337</v>
      </c>
      <c r="B1691" s="47">
        <v>2012</v>
      </c>
      <c r="C1691" s="47" t="s">
        <v>397</v>
      </c>
      <c r="D1691" s="47" t="s">
        <v>432</v>
      </c>
      <c r="E1691" s="48">
        <v>2792499000000000</v>
      </c>
      <c r="F1691" s="48">
        <v>1126.47</v>
      </c>
      <c r="G1691" s="48">
        <v>461000000</v>
      </c>
      <c r="H1691" s="48">
        <f t="shared" si="62"/>
        <v>2478982130016.7778</v>
      </c>
      <c r="I1691" s="48">
        <f t="shared" si="63"/>
        <v>5377.4015835504943</v>
      </c>
    </row>
    <row r="1692" spans="1:9" x14ac:dyDescent="0.3">
      <c r="A1692" s="47" t="s">
        <v>337</v>
      </c>
      <c r="B1692" s="47">
        <v>2013</v>
      </c>
      <c r="C1692" s="47" t="s">
        <v>397</v>
      </c>
      <c r="D1692" s="47" t="s">
        <v>432</v>
      </c>
      <c r="E1692" s="48">
        <v>6442222000000000</v>
      </c>
      <c r="F1692" s="48">
        <v>1094.8499999999999</v>
      </c>
      <c r="G1692" s="48">
        <v>365000000</v>
      </c>
      <c r="H1692" s="48">
        <f t="shared" si="62"/>
        <v>5884113805544.1387</v>
      </c>
      <c r="I1692" s="48">
        <f t="shared" si="63"/>
        <v>16120.859741216818</v>
      </c>
    </row>
    <row r="1693" spans="1:9" x14ac:dyDescent="0.3">
      <c r="A1693" s="47" t="s">
        <v>337</v>
      </c>
      <c r="B1693" s="47">
        <v>2014</v>
      </c>
      <c r="C1693" s="47" t="s">
        <v>397</v>
      </c>
      <c r="D1693" s="47" t="s">
        <v>432</v>
      </c>
      <c r="E1693" s="48">
        <v>6005765000000000</v>
      </c>
      <c r="F1693" s="48">
        <v>1052.96</v>
      </c>
      <c r="G1693" s="48">
        <v>311000000</v>
      </c>
      <c r="H1693" s="48">
        <f t="shared" si="62"/>
        <v>5703697196474.6992</v>
      </c>
      <c r="I1693" s="48">
        <f t="shared" si="63"/>
        <v>18339.862368085851</v>
      </c>
    </row>
    <row r="1694" spans="1:9" x14ac:dyDescent="0.3">
      <c r="A1694" s="47" t="s">
        <v>337</v>
      </c>
      <c r="B1694" s="47">
        <v>2015</v>
      </c>
      <c r="C1694" s="47" t="s">
        <v>397</v>
      </c>
      <c r="D1694" s="47" t="s">
        <v>432</v>
      </c>
      <c r="E1694" s="48">
        <v>5681764000000000</v>
      </c>
      <c r="F1694" s="48">
        <v>1131.1600000000001</v>
      </c>
      <c r="G1694" s="48">
        <v>254000000</v>
      </c>
      <c r="H1694" s="48">
        <f t="shared" si="62"/>
        <v>5022953428339.0498</v>
      </c>
      <c r="I1694" s="48">
        <f t="shared" si="63"/>
        <v>19775.407198185236</v>
      </c>
    </row>
    <row r="1695" spans="1:9" x14ac:dyDescent="0.3">
      <c r="A1695" s="47" t="s">
        <v>337</v>
      </c>
      <c r="B1695" s="47">
        <v>2010</v>
      </c>
      <c r="C1695" s="47" t="s">
        <v>398</v>
      </c>
      <c r="D1695" s="47" t="s">
        <v>432</v>
      </c>
      <c r="E1695" s="48">
        <v>493736000000000</v>
      </c>
      <c r="F1695" s="48">
        <v>1156.06</v>
      </c>
      <c r="G1695" s="48">
        <v>5815000000</v>
      </c>
      <c r="H1695" s="48">
        <f t="shared" si="62"/>
        <v>427085099389.30505</v>
      </c>
      <c r="I1695" s="48">
        <f t="shared" si="63"/>
        <v>73.445416919914891</v>
      </c>
    </row>
    <row r="1696" spans="1:9" x14ac:dyDescent="0.3">
      <c r="A1696" s="47" t="s">
        <v>337</v>
      </c>
      <c r="B1696" s="47">
        <v>2011</v>
      </c>
      <c r="C1696" s="47" t="s">
        <v>398</v>
      </c>
      <c r="D1696" s="47" t="s">
        <v>432</v>
      </c>
      <c r="E1696" s="48">
        <v>540794000000000</v>
      </c>
      <c r="F1696" s="48">
        <v>1108.29</v>
      </c>
      <c r="G1696" s="48">
        <v>6593000000</v>
      </c>
      <c r="H1696" s="48">
        <f t="shared" si="62"/>
        <v>487953513971.97485</v>
      </c>
      <c r="I1696" s="48">
        <f t="shared" si="63"/>
        <v>74.010846954645061</v>
      </c>
    </row>
    <row r="1697" spans="1:9" x14ac:dyDescent="0.3">
      <c r="A1697" s="47" t="s">
        <v>337</v>
      </c>
      <c r="B1697" s="47">
        <v>2012</v>
      </c>
      <c r="C1697" s="47" t="s">
        <v>398</v>
      </c>
      <c r="D1697" s="47" t="s">
        <v>432</v>
      </c>
      <c r="E1697" s="48">
        <v>561858000000000</v>
      </c>
      <c r="F1697" s="48">
        <v>1126.47</v>
      </c>
      <c r="G1697" s="48">
        <v>7480000000</v>
      </c>
      <c r="H1697" s="48">
        <f t="shared" si="62"/>
        <v>498777597272.89673</v>
      </c>
      <c r="I1697" s="48">
        <f t="shared" si="63"/>
        <v>66.681496961617214</v>
      </c>
    </row>
    <row r="1698" spans="1:9" x14ac:dyDescent="0.3">
      <c r="A1698" s="47" t="s">
        <v>337</v>
      </c>
      <c r="B1698" s="47">
        <v>2013</v>
      </c>
      <c r="C1698" s="47" t="s">
        <v>398</v>
      </c>
      <c r="D1698" s="47" t="s">
        <v>432</v>
      </c>
      <c r="E1698" s="48">
        <v>570643000000000</v>
      </c>
      <c r="F1698" s="48">
        <v>1094.8499999999999</v>
      </c>
      <c r="G1698" s="48">
        <v>8154000000</v>
      </c>
      <c r="H1698" s="48">
        <f t="shared" si="62"/>
        <v>521206557975.97852</v>
      </c>
      <c r="I1698" s="48">
        <f t="shared" si="63"/>
        <v>63.920352952658632</v>
      </c>
    </row>
    <row r="1699" spans="1:9" x14ac:dyDescent="0.3">
      <c r="A1699" s="47" t="s">
        <v>337</v>
      </c>
      <c r="B1699" s="47">
        <v>2014</v>
      </c>
      <c r="C1699" s="47" t="s">
        <v>398</v>
      </c>
      <c r="D1699" s="47" t="s">
        <v>432</v>
      </c>
      <c r="E1699" s="48">
        <v>581964000000000</v>
      </c>
      <c r="F1699" s="48">
        <v>1052.96</v>
      </c>
      <c r="G1699" s="48">
        <v>8857000000</v>
      </c>
      <c r="H1699" s="48">
        <f t="shared" si="62"/>
        <v>552693359671.78235</v>
      </c>
      <c r="I1699" s="48">
        <f t="shared" si="63"/>
        <v>62.401869670518501</v>
      </c>
    </row>
    <row r="1700" spans="1:9" x14ac:dyDescent="0.3">
      <c r="A1700" s="47" t="s">
        <v>337</v>
      </c>
      <c r="B1700" s="47">
        <v>2015</v>
      </c>
      <c r="C1700" s="47" t="s">
        <v>398</v>
      </c>
      <c r="D1700" s="47" t="s">
        <v>432</v>
      </c>
      <c r="E1700" s="48">
        <v>614241000000000</v>
      </c>
      <c r="F1700" s="48">
        <v>1131.1600000000001</v>
      </c>
      <c r="G1700" s="48">
        <v>9818000000</v>
      </c>
      <c r="H1700" s="48">
        <f t="shared" si="62"/>
        <v>543018671098.69513</v>
      </c>
      <c r="I1700" s="48">
        <f t="shared" si="63"/>
        <v>55.308481472672149</v>
      </c>
    </row>
    <row r="1701" spans="1:9" x14ac:dyDescent="0.3">
      <c r="A1701" s="47" t="s">
        <v>337</v>
      </c>
      <c r="B1701" s="47">
        <v>2010</v>
      </c>
      <c r="C1701" s="47" t="s">
        <v>399</v>
      </c>
      <c r="D1701" s="47" t="s">
        <v>432</v>
      </c>
      <c r="E1701" s="48">
        <v>1.0706611E+16</v>
      </c>
      <c r="F1701" s="48">
        <v>1156.06</v>
      </c>
      <c r="G1701" s="48">
        <v>2656000000</v>
      </c>
      <c r="H1701" s="48">
        <f t="shared" si="62"/>
        <v>9261293531477.6055</v>
      </c>
      <c r="I1701" s="48">
        <f t="shared" si="63"/>
        <v>3486.9328055262067</v>
      </c>
    </row>
    <row r="1702" spans="1:9" x14ac:dyDescent="0.3">
      <c r="A1702" s="47" t="s">
        <v>337</v>
      </c>
      <c r="B1702" s="47">
        <v>2011</v>
      </c>
      <c r="C1702" s="47" t="s">
        <v>399</v>
      </c>
      <c r="D1702" s="47" t="s">
        <v>432</v>
      </c>
      <c r="E1702" s="48">
        <v>1.2382661E+16</v>
      </c>
      <c r="F1702" s="48">
        <v>1108.29</v>
      </c>
      <c r="G1702" s="48">
        <v>2910000000</v>
      </c>
      <c r="H1702" s="48">
        <f t="shared" si="62"/>
        <v>11172762544099.469</v>
      </c>
      <c r="I1702" s="48">
        <f t="shared" si="63"/>
        <v>3839.4373003778242</v>
      </c>
    </row>
    <row r="1703" spans="1:9" x14ac:dyDescent="0.3">
      <c r="A1703" s="47" t="s">
        <v>337</v>
      </c>
      <c r="B1703" s="47">
        <v>2012</v>
      </c>
      <c r="C1703" s="47" t="s">
        <v>399</v>
      </c>
      <c r="D1703" s="47" t="s">
        <v>432</v>
      </c>
      <c r="E1703" s="48">
        <v>1.3148601E+16</v>
      </c>
      <c r="F1703" s="48">
        <v>1126.47</v>
      </c>
      <c r="G1703" s="48">
        <v>3165000000</v>
      </c>
      <c r="H1703" s="48">
        <f t="shared" si="62"/>
        <v>11672393405949.559</v>
      </c>
      <c r="I1703" s="48">
        <f t="shared" si="63"/>
        <v>3687.9600018797973</v>
      </c>
    </row>
    <row r="1704" spans="1:9" x14ac:dyDescent="0.3">
      <c r="A1704" s="47" t="s">
        <v>337</v>
      </c>
      <c r="B1704" s="47">
        <v>2013</v>
      </c>
      <c r="C1704" s="47" t="s">
        <v>399</v>
      </c>
      <c r="D1704" s="47" t="s">
        <v>432</v>
      </c>
      <c r="E1704" s="48">
        <v>1.3873157E+16</v>
      </c>
      <c r="F1704" s="48">
        <v>1094.8499999999999</v>
      </c>
      <c r="G1704" s="48">
        <v>3435000000</v>
      </c>
      <c r="H1704" s="48">
        <f t="shared" si="62"/>
        <v>12671285564232.545</v>
      </c>
      <c r="I1704" s="48">
        <f t="shared" si="63"/>
        <v>3688.874982309329</v>
      </c>
    </row>
    <row r="1705" spans="1:9" x14ac:dyDescent="0.3">
      <c r="A1705" s="47" t="s">
        <v>337</v>
      </c>
      <c r="B1705" s="47">
        <v>2014</v>
      </c>
      <c r="C1705" s="47" t="s">
        <v>399</v>
      </c>
      <c r="D1705" s="47" t="s">
        <v>432</v>
      </c>
      <c r="E1705" s="48">
        <v>1.5291174E+16</v>
      </c>
      <c r="F1705" s="48">
        <v>1052.96</v>
      </c>
      <c r="G1705" s="48">
        <v>3696000000</v>
      </c>
      <c r="H1705" s="48">
        <f t="shared" si="62"/>
        <v>14522084409664.184</v>
      </c>
      <c r="I1705" s="48">
        <f t="shared" si="63"/>
        <v>3929.1353922251578</v>
      </c>
    </row>
    <row r="1706" spans="1:9" x14ac:dyDescent="0.3">
      <c r="A1706" s="47" t="s">
        <v>337</v>
      </c>
      <c r="B1706" s="47">
        <v>2015</v>
      </c>
      <c r="C1706" s="47" t="s">
        <v>399</v>
      </c>
      <c r="D1706" s="47" t="s">
        <v>432</v>
      </c>
      <c r="E1706" s="48">
        <v>1.7658126E+16</v>
      </c>
      <c r="F1706" s="48">
        <v>1131.1600000000001</v>
      </c>
      <c r="G1706" s="48">
        <v>4012000000</v>
      </c>
      <c r="H1706" s="48">
        <f t="shared" si="62"/>
        <v>15610635100251.068</v>
      </c>
      <c r="I1706" s="48">
        <f t="shared" si="63"/>
        <v>3890.9858176099374</v>
      </c>
    </row>
    <row r="1707" spans="1:9" x14ac:dyDescent="0.3">
      <c r="A1707" s="47" t="s">
        <v>337</v>
      </c>
      <c r="B1707" s="47">
        <v>2010</v>
      </c>
      <c r="C1707" s="47" t="s">
        <v>400</v>
      </c>
      <c r="D1707" s="47" t="s">
        <v>432</v>
      </c>
      <c r="E1707" s="48">
        <v>200447000000000</v>
      </c>
      <c r="F1707" s="48">
        <v>1156.06</v>
      </c>
      <c r="G1707" s="48">
        <v>250000000</v>
      </c>
      <c r="H1707" s="48">
        <f t="shared" si="62"/>
        <v>173388059443.28149</v>
      </c>
      <c r="I1707" s="48">
        <f t="shared" si="63"/>
        <v>693.55223777312597</v>
      </c>
    </row>
    <row r="1708" spans="1:9" x14ac:dyDescent="0.3">
      <c r="A1708" s="47" t="s">
        <v>337</v>
      </c>
      <c r="B1708" s="47">
        <v>2011</v>
      </c>
      <c r="C1708" s="47" t="s">
        <v>400</v>
      </c>
      <c r="D1708" s="47" t="s">
        <v>432</v>
      </c>
      <c r="E1708" s="48">
        <v>217079000000000</v>
      </c>
      <c r="F1708" s="48">
        <v>1108.29</v>
      </c>
      <c r="G1708" s="48">
        <v>275000000</v>
      </c>
      <c r="H1708" s="48">
        <f t="shared" si="62"/>
        <v>195868409892.71762</v>
      </c>
      <c r="I1708" s="48">
        <f t="shared" si="63"/>
        <v>712.24876324624586</v>
      </c>
    </row>
    <row r="1709" spans="1:9" x14ac:dyDescent="0.3">
      <c r="A1709" s="47" t="s">
        <v>337</v>
      </c>
      <c r="B1709" s="47">
        <v>2012</v>
      </c>
      <c r="C1709" s="47" t="s">
        <v>400</v>
      </c>
      <c r="D1709" s="47" t="s">
        <v>432</v>
      </c>
      <c r="E1709" s="48">
        <v>230695000000000</v>
      </c>
      <c r="F1709" s="48">
        <v>1126.47</v>
      </c>
      <c r="G1709" s="48">
        <v>312000000</v>
      </c>
      <c r="H1709" s="48">
        <f t="shared" si="62"/>
        <v>204794623913.64172</v>
      </c>
      <c r="I1709" s="48">
        <f t="shared" si="63"/>
        <v>656.39302536423634</v>
      </c>
    </row>
    <row r="1710" spans="1:9" x14ac:dyDescent="0.3">
      <c r="A1710" s="47" t="s">
        <v>337</v>
      </c>
      <c r="B1710" s="47">
        <v>2013</v>
      </c>
      <c r="C1710" s="47" t="s">
        <v>400</v>
      </c>
      <c r="D1710" s="47" t="s">
        <v>432</v>
      </c>
      <c r="E1710" s="48">
        <v>242829000000000</v>
      </c>
      <c r="F1710" s="48">
        <v>1094.8499999999999</v>
      </c>
      <c r="G1710" s="48">
        <v>339000000</v>
      </c>
      <c r="H1710" s="48">
        <f t="shared" si="62"/>
        <v>221792026304.9733</v>
      </c>
      <c r="I1710" s="48">
        <f t="shared" si="63"/>
        <v>654.25376491142561</v>
      </c>
    </row>
    <row r="1711" spans="1:9" x14ac:dyDescent="0.3">
      <c r="A1711" s="47" t="s">
        <v>337</v>
      </c>
      <c r="B1711" s="47">
        <v>2014</v>
      </c>
      <c r="C1711" s="47" t="s">
        <v>400</v>
      </c>
      <c r="D1711" s="47" t="s">
        <v>432</v>
      </c>
      <c r="E1711" s="48">
        <v>264831000000000</v>
      </c>
      <c r="F1711" s="48">
        <v>1052.96</v>
      </c>
      <c r="G1711" s="48">
        <v>377000000</v>
      </c>
      <c r="H1711" s="48">
        <f t="shared" si="62"/>
        <v>251510978574.68469</v>
      </c>
      <c r="I1711" s="48">
        <f t="shared" si="63"/>
        <v>667.1378742034077</v>
      </c>
    </row>
    <row r="1712" spans="1:9" x14ac:dyDescent="0.3">
      <c r="A1712" s="47" t="s">
        <v>337</v>
      </c>
      <c r="B1712" s="47">
        <v>2015</v>
      </c>
      <c r="C1712" s="47" t="s">
        <v>400</v>
      </c>
      <c r="D1712" s="47" t="s">
        <v>432</v>
      </c>
      <c r="E1712" s="48">
        <v>281969000000000</v>
      </c>
      <c r="F1712" s="48">
        <v>1131.1600000000001</v>
      </c>
      <c r="G1712" s="48">
        <v>403000000</v>
      </c>
      <c r="H1712" s="48">
        <f t="shared" si="62"/>
        <v>249274196400.15558</v>
      </c>
      <c r="I1712" s="48">
        <f t="shared" si="63"/>
        <v>618.5463930524952</v>
      </c>
    </row>
    <row r="1713" spans="1:9" x14ac:dyDescent="0.3">
      <c r="A1713" s="47" t="s">
        <v>337</v>
      </c>
      <c r="B1713" s="47">
        <v>2010</v>
      </c>
      <c r="C1713" s="47" t="s">
        <v>401</v>
      </c>
      <c r="D1713" s="47" t="s">
        <v>432</v>
      </c>
      <c r="E1713" s="48">
        <v>8593259000000000</v>
      </c>
      <c r="F1713" s="48">
        <v>1156.06</v>
      </c>
      <c r="G1713" s="48">
        <v>1379000000</v>
      </c>
      <c r="H1713" s="48">
        <f t="shared" si="62"/>
        <v>7433229244156.8779</v>
      </c>
      <c r="I1713" s="48">
        <f t="shared" si="63"/>
        <v>5390.3040204183308</v>
      </c>
    </row>
    <row r="1714" spans="1:9" x14ac:dyDescent="0.3">
      <c r="A1714" s="47" t="s">
        <v>337</v>
      </c>
      <c r="B1714" s="47">
        <v>2011</v>
      </c>
      <c r="C1714" s="47" t="s">
        <v>401</v>
      </c>
      <c r="D1714" s="47" t="s">
        <v>432</v>
      </c>
      <c r="E1714" s="48">
        <v>9975017000000000</v>
      </c>
      <c r="F1714" s="48">
        <v>1108.29</v>
      </c>
      <c r="G1714" s="48">
        <v>1594000000</v>
      </c>
      <c r="H1714" s="48">
        <f t="shared" si="62"/>
        <v>9000367232403.0723</v>
      </c>
      <c r="I1714" s="48">
        <f t="shared" si="63"/>
        <v>5646.4035335025546</v>
      </c>
    </row>
    <row r="1715" spans="1:9" x14ac:dyDescent="0.3">
      <c r="A1715" s="47" t="s">
        <v>337</v>
      </c>
      <c r="B1715" s="47">
        <v>2012</v>
      </c>
      <c r="C1715" s="47" t="s">
        <v>401</v>
      </c>
      <c r="D1715" s="47" t="s">
        <v>432</v>
      </c>
      <c r="E1715" s="48">
        <v>1.0650657E+16</v>
      </c>
      <c r="F1715" s="48">
        <v>1126.47</v>
      </c>
      <c r="G1715" s="48">
        <v>1839000000</v>
      </c>
      <c r="H1715" s="48">
        <f t="shared" si="62"/>
        <v>9454896268875.3359</v>
      </c>
      <c r="I1715" s="48">
        <f t="shared" si="63"/>
        <v>5141.3247791600525</v>
      </c>
    </row>
    <row r="1716" spans="1:9" x14ac:dyDescent="0.3">
      <c r="A1716" s="47" t="s">
        <v>337</v>
      </c>
      <c r="B1716" s="47">
        <v>2013</v>
      </c>
      <c r="C1716" s="47" t="s">
        <v>401</v>
      </c>
      <c r="D1716" s="47" t="s">
        <v>432</v>
      </c>
      <c r="E1716" s="48">
        <v>1.1315515E+16</v>
      </c>
      <c r="F1716" s="48">
        <v>1094.8499999999999</v>
      </c>
      <c r="G1716" s="48">
        <v>2141000000</v>
      </c>
      <c r="H1716" s="48">
        <f t="shared" si="62"/>
        <v>10335219436452.482</v>
      </c>
      <c r="I1716" s="48">
        <f t="shared" si="63"/>
        <v>4827.2860515892025</v>
      </c>
    </row>
    <row r="1717" spans="1:9" x14ac:dyDescent="0.3">
      <c r="A1717" s="47" t="s">
        <v>337</v>
      </c>
      <c r="B1717" s="47">
        <v>2014</v>
      </c>
      <c r="C1717" s="47" t="s">
        <v>401</v>
      </c>
      <c r="D1717" s="47" t="s">
        <v>432</v>
      </c>
      <c r="E1717" s="48">
        <v>1.2466647E+16</v>
      </c>
      <c r="F1717" s="48">
        <v>1052.96</v>
      </c>
      <c r="G1717" s="48">
        <v>2378000000</v>
      </c>
      <c r="H1717" s="48">
        <f t="shared" si="62"/>
        <v>11839620688345.236</v>
      </c>
      <c r="I1717" s="48">
        <f t="shared" si="63"/>
        <v>4978.8144189845398</v>
      </c>
    </row>
    <row r="1718" spans="1:9" x14ac:dyDescent="0.3">
      <c r="A1718" s="47" t="s">
        <v>337</v>
      </c>
      <c r="B1718" s="47">
        <v>2015</v>
      </c>
      <c r="C1718" s="47" t="s">
        <v>401</v>
      </c>
      <c r="D1718" s="47" t="s">
        <v>432</v>
      </c>
      <c r="E1718" s="48">
        <v>1.4519915E+16</v>
      </c>
      <c r="F1718" s="48">
        <v>1131.1600000000001</v>
      </c>
      <c r="G1718" s="48">
        <v>2679000000</v>
      </c>
      <c r="H1718" s="48">
        <f t="shared" si="62"/>
        <v>12836305208812.191</v>
      </c>
      <c r="I1718" s="48">
        <f t="shared" si="63"/>
        <v>4791.4539786533005</v>
      </c>
    </row>
    <row r="1719" spans="1:9" x14ac:dyDescent="0.3">
      <c r="A1719" s="47" t="s">
        <v>337</v>
      </c>
      <c r="B1719" s="47">
        <v>2010</v>
      </c>
      <c r="C1719" s="47" t="s">
        <v>402</v>
      </c>
      <c r="D1719" s="47" t="s">
        <v>432</v>
      </c>
      <c r="E1719" s="48">
        <v>1912905000000000</v>
      </c>
      <c r="F1719" s="48">
        <v>1156.06</v>
      </c>
      <c r="G1719" s="48">
        <v>1026000000</v>
      </c>
      <c r="H1719" s="48">
        <f t="shared" si="62"/>
        <v>1654676227877.4458</v>
      </c>
      <c r="I1719" s="48">
        <f t="shared" si="63"/>
        <v>1612.7448614789921</v>
      </c>
    </row>
    <row r="1720" spans="1:9" x14ac:dyDescent="0.3">
      <c r="A1720" s="47" t="s">
        <v>337</v>
      </c>
      <c r="B1720" s="47">
        <v>2011</v>
      </c>
      <c r="C1720" s="47" t="s">
        <v>402</v>
      </c>
      <c r="D1720" s="47" t="s">
        <v>432</v>
      </c>
      <c r="E1720" s="48">
        <v>2190564000000000</v>
      </c>
      <c r="F1720" s="48">
        <v>1108.29</v>
      </c>
      <c r="G1720" s="48">
        <v>1040000000</v>
      </c>
      <c r="H1720" s="48">
        <f t="shared" si="62"/>
        <v>1976525999512.7629</v>
      </c>
      <c r="I1720" s="48">
        <f t="shared" si="63"/>
        <v>1900.5057687622721</v>
      </c>
    </row>
    <row r="1721" spans="1:9" x14ac:dyDescent="0.3">
      <c r="A1721" s="47" t="s">
        <v>337</v>
      </c>
      <c r="B1721" s="47">
        <v>2012</v>
      </c>
      <c r="C1721" s="47" t="s">
        <v>402</v>
      </c>
      <c r="D1721" s="47" t="s">
        <v>432</v>
      </c>
      <c r="E1721" s="48">
        <v>2267249000000000</v>
      </c>
      <c r="F1721" s="48">
        <v>1126.47</v>
      </c>
      <c r="G1721" s="48">
        <v>1014000000</v>
      </c>
      <c r="H1721" s="48">
        <f t="shared" si="62"/>
        <v>2012702513160.5813</v>
      </c>
      <c r="I1721" s="48">
        <f t="shared" si="63"/>
        <v>1984.913721065662</v>
      </c>
    </row>
    <row r="1722" spans="1:9" x14ac:dyDescent="0.3">
      <c r="A1722" s="47" t="s">
        <v>337</v>
      </c>
      <c r="B1722" s="47">
        <v>2013</v>
      </c>
      <c r="C1722" s="47" t="s">
        <v>402</v>
      </c>
      <c r="D1722" s="47" t="s">
        <v>432</v>
      </c>
      <c r="E1722" s="48">
        <v>2314814000000000</v>
      </c>
      <c r="F1722" s="48">
        <v>1094.8499999999999</v>
      </c>
      <c r="G1722" s="48">
        <v>954000000</v>
      </c>
      <c r="H1722" s="48">
        <f t="shared" si="62"/>
        <v>2114275014842.2161</v>
      </c>
      <c r="I1722" s="48">
        <f t="shared" si="63"/>
        <v>2216.2211895620712</v>
      </c>
    </row>
    <row r="1723" spans="1:9" x14ac:dyDescent="0.3">
      <c r="A1723" s="47" t="s">
        <v>337</v>
      </c>
      <c r="B1723" s="47">
        <v>2014</v>
      </c>
      <c r="C1723" s="47" t="s">
        <v>402</v>
      </c>
      <c r="D1723" s="47" t="s">
        <v>432</v>
      </c>
      <c r="E1723" s="48">
        <v>2559697000000000</v>
      </c>
      <c r="F1723" s="48">
        <v>1052.96</v>
      </c>
      <c r="G1723" s="48">
        <v>941000000</v>
      </c>
      <c r="H1723" s="48">
        <f t="shared" si="62"/>
        <v>2430953692447.9561</v>
      </c>
      <c r="I1723" s="48">
        <f t="shared" si="63"/>
        <v>2583.3726806035666</v>
      </c>
    </row>
    <row r="1724" spans="1:9" x14ac:dyDescent="0.3">
      <c r="A1724" s="47" t="s">
        <v>337</v>
      </c>
      <c r="B1724" s="47">
        <v>2015</v>
      </c>
      <c r="C1724" s="47" t="s">
        <v>402</v>
      </c>
      <c r="D1724" s="47" t="s">
        <v>432</v>
      </c>
      <c r="E1724" s="48">
        <v>2856243000000000</v>
      </c>
      <c r="F1724" s="48">
        <v>1131.1600000000001</v>
      </c>
      <c r="G1724" s="48">
        <v>930000000</v>
      </c>
      <c r="H1724" s="48">
        <f t="shared" si="62"/>
        <v>2525056579086.9546</v>
      </c>
      <c r="I1724" s="48">
        <f t="shared" si="63"/>
        <v>2715.1146011687683</v>
      </c>
    </row>
    <row r="1725" spans="1:9" x14ac:dyDescent="0.3">
      <c r="A1725" s="47" t="s">
        <v>337</v>
      </c>
      <c r="B1725" s="47">
        <v>2010</v>
      </c>
      <c r="C1725" s="47" t="s">
        <v>403</v>
      </c>
      <c r="D1725" s="47" t="s">
        <v>432</v>
      </c>
      <c r="E1725" s="48">
        <v>51880000000000</v>
      </c>
      <c r="F1725" s="48">
        <v>1156.06</v>
      </c>
      <c r="G1725" s="48">
        <v>1419000000</v>
      </c>
      <c r="H1725" s="48">
        <f t="shared" si="62"/>
        <v>44876563500.164352</v>
      </c>
      <c r="I1725" s="48">
        <f t="shared" si="63"/>
        <v>31.625485200961489</v>
      </c>
    </row>
    <row r="1726" spans="1:9" x14ac:dyDescent="0.3">
      <c r="A1726" s="47" t="s">
        <v>337</v>
      </c>
      <c r="B1726" s="47">
        <v>2011</v>
      </c>
      <c r="C1726" s="47" t="s">
        <v>403</v>
      </c>
      <c r="D1726" s="47" t="s">
        <v>432</v>
      </c>
      <c r="E1726" s="48">
        <v>69858000000000</v>
      </c>
      <c r="F1726" s="48">
        <v>1108.29</v>
      </c>
      <c r="G1726" s="48">
        <v>1910000000</v>
      </c>
      <c r="H1726" s="48">
        <f t="shared" si="62"/>
        <v>63032238854.451454</v>
      </c>
      <c r="I1726" s="48">
        <f t="shared" si="63"/>
        <v>33.001172175105474</v>
      </c>
    </row>
    <row r="1727" spans="1:9" x14ac:dyDescent="0.3">
      <c r="A1727" s="47" t="s">
        <v>337</v>
      </c>
      <c r="B1727" s="47">
        <v>2012</v>
      </c>
      <c r="C1727" s="47" t="s">
        <v>403</v>
      </c>
      <c r="D1727" s="47" t="s">
        <v>432</v>
      </c>
      <c r="E1727" s="48">
        <v>84816000000000</v>
      </c>
      <c r="F1727" s="48">
        <v>1126.47</v>
      </c>
      <c r="G1727" s="48">
        <v>2545000000</v>
      </c>
      <c r="H1727" s="48">
        <f t="shared" si="62"/>
        <v>75293616341.314011</v>
      </c>
      <c r="I1727" s="48">
        <f t="shared" si="63"/>
        <v>29.584918012304129</v>
      </c>
    </row>
    <row r="1728" spans="1:9" x14ac:dyDescent="0.3">
      <c r="A1728" s="47" t="s">
        <v>337</v>
      </c>
      <c r="B1728" s="47">
        <v>2013</v>
      </c>
      <c r="C1728" s="47" t="s">
        <v>403</v>
      </c>
      <c r="D1728" s="47" t="s">
        <v>432</v>
      </c>
      <c r="E1728" s="48">
        <v>96151000000000</v>
      </c>
      <c r="F1728" s="48">
        <v>1094.8499999999999</v>
      </c>
      <c r="G1728" s="48">
        <v>3443000000</v>
      </c>
      <c r="H1728" s="48">
        <f t="shared" si="62"/>
        <v>87821162716.353851</v>
      </c>
      <c r="I1728" s="48">
        <f t="shared" si="63"/>
        <v>25.507163147358074</v>
      </c>
    </row>
    <row r="1729" spans="1:9" x14ac:dyDescent="0.3">
      <c r="A1729" s="47" t="s">
        <v>337</v>
      </c>
      <c r="B1729" s="47">
        <v>2014</v>
      </c>
      <c r="C1729" s="47" t="s">
        <v>403</v>
      </c>
      <c r="D1729" s="47" t="s">
        <v>432</v>
      </c>
      <c r="E1729" s="48">
        <v>113917000000000</v>
      </c>
      <c r="F1729" s="48">
        <v>1052.96</v>
      </c>
      <c r="G1729" s="48">
        <v>4402000000</v>
      </c>
      <c r="H1729" s="48">
        <f t="shared" si="62"/>
        <v>108187395532.59383</v>
      </c>
      <c r="I1729" s="48">
        <f t="shared" si="63"/>
        <v>24.576873133256207</v>
      </c>
    </row>
    <row r="1730" spans="1:9" x14ac:dyDescent="0.3">
      <c r="A1730" s="47" t="s">
        <v>337</v>
      </c>
      <c r="B1730" s="47">
        <v>2015</v>
      </c>
      <c r="C1730" s="47" t="s">
        <v>403</v>
      </c>
      <c r="D1730" s="47" t="s">
        <v>432</v>
      </c>
      <c r="E1730" s="48">
        <v>134421000000000</v>
      </c>
      <c r="F1730" s="48">
        <v>1131.1600000000001</v>
      </c>
      <c r="G1730" s="48">
        <v>5403000000</v>
      </c>
      <c r="H1730" s="48">
        <f t="shared" si="62"/>
        <v>118834647618.37405</v>
      </c>
      <c r="I1730" s="48">
        <f t="shared" si="63"/>
        <v>21.994197227165287</v>
      </c>
    </row>
    <row r="1731" spans="1:9" x14ac:dyDescent="0.3">
      <c r="A1731" s="47" t="s">
        <v>337</v>
      </c>
      <c r="B1731" s="47">
        <v>2010</v>
      </c>
      <c r="C1731" s="47" t="s">
        <v>404</v>
      </c>
      <c r="D1731" s="47" t="s">
        <v>432</v>
      </c>
      <c r="E1731" s="48">
        <v>148432000000000</v>
      </c>
      <c r="F1731" s="48">
        <v>1156.06</v>
      </c>
      <c r="G1731" s="48">
        <v>1420000000</v>
      </c>
      <c r="H1731" s="48">
        <f t="shared" si="62"/>
        <v>128394719997.23198</v>
      </c>
      <c r="I1731" s="48">
        <f t="shared" si="63"/>
        <v>90.418816899459145</v>
      </c>
    </row>
    <row r="1732" spans="1:9" x14ac:dyDescent="0.3">
      <c r="A1732" s="47" t="s">
        <v>337</v>
      </c>
      <c r="B1732" s="47">
        <v>2011</v>
      </c>
      <c r="C1732" s="47" t="s">
        <v>404</v>
      </c>
      <c r="D1732" s="47" t="s">
        <v>432</v>
      </c>
      <c r="E1732" s="48">
        <v>160828000000000</v>
      </c>
      <c r="F1732" s="48">
        <v>1108.29</v>
      </c>
      <c r="G1732" s="48">
        <v>1493000000</v>
      </c>
      <c r="H1732" s="48">
        <f t="shared" si="62"/>
        <v>145113643540.95047</v>
      </c>
      <c r="I1732" s="48">
        <f t="shared" si="63"/>
        <v>97.196010409209961</v>
      </c>
    </row>
    <row r="1733" spans="1:9" x14ac:dyDescent="0.3">
      <c r="A1733" s="47" t="s">
        <v>337</v>
      </c>
      <c r="B1733" s="47">
        <v>2012</v>
      </c>
      <c r="C1733" s="47" t="s">
        <v>404</v>
      </c>
      <c r="D1733" s="47" t="s">
        <v>432</v>
      </c>
      <c r="E1733" s="48">
        <v>176182000000000</v>
      </c>
      <c r="F1733" s="48">
        <v>1126.47</v>
      </c>
      <c r="G1733" s="48">
        <v>1653000000</v>
      </c>
      <c r="H1733" s="48">
        <f t="shared" si="62"/>
        <v>156401857128.9071</v>
      </c>
      <c r="I1733" s="48">
        <f t="shared" si="63"/>
        <v>94.616973459713918</v>
      </c>
    </row>
    <row r="1734" spans="1:9" x14ac:dyDescent="0.3">
      <c r="A1734" s="47" t="s">
        <v>337</v>
      </c>
      <c r="B1734" s="47">
        <v>2013</v>
      </c>
      <c r="C1734" s="47" t="s">
        <v>404</v>
      </c>
      <c r="D1734" s="47" t="s">
        <v>432</v>
      </c>
      <c r="E1734" s="48">
        <v>180450000000000</v>
      </c>
      <c r="F1734" s="48">
        <v>1094.8499999999999</v>
      </c>
      <c r="G1734" s="48">
        <v>1702000000</v>
      </c>
      <c r="H1734" s="48">
        <f t="shared" si="62"/>
        <v>164817098232.63461</v>
      </c>
      <c r="I1734" s="48">
        <f t="shared" si="63"/>
        <v>96.837308009773565</v>
      </c>
    </row>
    <row r="1735" spans="1:9" x14ac:dyDescent="0.3">
      <c r="A1735" s="47" t="s">
        <v>337</v>
      </c>
      <c r="B1735" s="47">
        <v>2014</v>
      </c>
      <c r="C1735" s="47" t="s">
        <v>404</v>
      </c>
      <c r="D1735" s="47" t="s">
        <v>432</v>
      </c>
      <c r="E1735" s="48">
        <v>177671000000000</v>
      </c>
      <c r="F1735" s="48">
        <v>1052.96</v>
      </c>
      <c r="G1735" s="48">
        <v>1700000000</v>
      </c>
      <c r="H1735" s="48">
        <f t="shared" si="62"/>
        <v>168734804740.92084</v>
      </c>
      <c r="I1735" s="48">
        <f t="shared" si="63"/>
        <v>99.25576749465931</v>
      </c>
    </row>
    <row r="1736" spans="1:9" x14ac:dyDescent="0.3">
      <c r="A1736" s="47" t="s">
        <v>337</v>
      </c>
      <c r="B1736" s="47">
        <v>2015</v>
      </c>
      <c r="C1736" s="47" t="s">
        <v>404</v>
      </c>
      <c r="D1736" s="47" t="s">
        <v>432</v>
      </c>
      <c r="E1736" s="48">
        <v>179802000000000</v>
      </c>
      <c r="F1736" s="48">
        <v>1131.1600000000001</v>
      </c>
      <c r="G1736" s="48">
        <v>1709000000</v>
      </c>
      <c r="H1736" s="48">
        <f t="shared" si="62"/>
        <v>158953640510.62625</v>
      </c>
      <c r="I1736" s="48">
        <f t="shared" si="63"/>
        <v>93.00973698690828</v>
      </c>
    </row>
    <row r="1737" spans="1:9" x14ac:dyDescent="0.3">
      <c r="A1737" s="47" t="s">
        <v>337</v>
      </c>
      <c r="B1737" s="49">
        <v>2010</v>
      </c>
      <c r="C1737" s="49" t="s">
        <v>406</v>
      </c>
      <c r="D1737" s="49" t="s">
        <v>432</v>
      </c>
      <c r="E1737" s="48">
        <v>5547000000000</v>
      </c>
      <c r="F1737" s="48">
        <v>1156.06</v>
      </c>
      <c r="G1737" s="48">
        <v>4999000000</v>
      </c>
      <c r="H1737" s="48">
        <f t="shared" si="62"/>
        <v>4798193865.3703098</v>
      </c>
      <c r="I1737" s="48">
        <f t="shared" si="63"/>
        <v>0.95983073922190631</v>
      </c>
    </row>
    <row r="1738" spans="1:9" x14ac:dyDescent="0.3">
      <c r="A1738" s="47" t="s">
        <v>337</v>
      </c>
      <c r="B1738" s="49">
        <v>2011</v>
      </c>
      <c r="C1738" s="49" t="s">
        <v>406</v>
      </c>
      <c r="D1738" s="49" t="s">
        <v>432</v>
      </c>
      <c r="E1738" s="48">
        <v>6043000000000</v>
      </c>
      <c r="F1738" s="48">
        <v>1108.29</v>
      </c>
      <c r="G1738" s="48">
        <v>5669000000</v>
      </c>
      <c r="H1738" s="48">
        <f t="shared" si="62"/>
        <v>5452544009.239459</v>
      </c>
      <c r="I1738" s="48">
        <f t="shared" si="63"/>
        <v>0.96181760614560929</v>
      </c>
    </row>
    <row r="1739" spans="1:9" x14ac:dyDescent="0.3">
      <c r="A1739" s="47" t="s">
        <v>337</v>
      </c>
      <c r="B1739" s="49">
        <v>2012</v>
      </c>
      <c r="C1739" s="49" t="s">
        <v>406</v>
      </c>
      <c r="D1739" s="49" t="s">
        <v>432</v>
      </c>
      <c r="E1739" s="48">
        <v>6155000000000</v>
      </c>
      <c r="F1739" s="48">
        <v>1126.47</v>
      </c>
      <c r="G1739" s="48">
        <v>5474000000</v>
      </c>
      <c r="H1739" s="48">
        <f t="shared" si="62"/>
        <v>5463971521.656147</v>
      </c>
      <c r="I1739" s="48">
        <f t="shared" si="63"/>
        <v>0.99816797984218986</v>
      </c>
    </row>
    <row r="1740" spans="1:9" x14ac:dyDescent="0.3">
      <c r="A1740" s="47" t="s">
        <v>337</v>
      </c>
      <c r="B1740" s="49">
        <v>2013</v>
      </c>
      <c r="C1740" s="49" t="s">
        <v>406</v>
      </c>
      <c r="D1740" s="49" t="s">
        <v>432</v>
      </c>
      <c r="E1740" s="48">
        <v>6721000000000</v>
      </c>
      <c r="F1740" s="48">
        <v>1094.8499999999999</v>
      </c>
      <c r="G1740" s="48">
        <v>5481000000</v>
      </c>
      <c r="H1740" s="48">
        <f t="shared" si="62"/>
        <v>6138740466.7306032</v>
      </c>
      <c r="I1740" s="48">
        <f t="shared" si="63"/>
        <v>1.1200037341234452</v>
      </c>
    </row>
    <row r="1741" spans="1:9" x14ac:dyDescent="0.3">
      <c r="A1741" s="47" t="s">
        <v>337</v>
      </c>
      <c r="B1741" s="49">
        <v>2014</v>
      </c>
      <c r="C1741" s="49" t="s">
        <v>406</v>
      </c>
      <c r="D1741" s="49" t="s">
        <v>432</v>
      </c>
      <c r="E1741" s="48">
        <v>7237000000000</v>
      </c>
      <c r="F1741" s="48">
        <v>1052.96</v>
      </c>
      <c r="G1741" s="48">
        <v>5819000000</v>
      </c>
      <c r="H1741" s="48">
        <f t="shared" si="62"/>
        <v>6873005622.2458591</v>
      </c>
      <c r="I1741" s="48">
        <f t="shared" si="63"/>
        <v>1.1811317446719125</v>
      </c>
    </row>
    <row r="1742" spans="1:9" x14ac:dyDescent="0.3">
      <c r="A1742" s="47" t="s">
        <v>337</v>
      </c>
      <c r="B1742" s="49">
        <v>2015</v>
      </c>
      <c r="C1742" s="49" t="s">
        <v>406</v>
      </c>
      <c r="D1742" s="49" t="s">
        <v>432</v>
      </c>
      <c r="E1742" s="48">
        <v>7529000000000</v>
      </c>
      <c r="F1742" s="48">
        <v>1131.1600000000001</v>
      </c>
      <c r="G1742" s="48">
        <v>5753700000</v>
      </c>
      <c r="H1742" s="48">
        <f t="shared" si="62"/>
        <v>6655999151.313695</v>
      </c>
      <c r="I1742" s="48">
        <f t="shared" si="63"/>
        <v>1.1568206808338453</v>
      </c>
    </row>
    <row r="1743" spans="1:9" x14ac:dyDescent="0.3">
      <c r="A1743" s="47" t="s">
        <v>337</v>
      </c>
      <c r="B1743" s="49">
        <v>2010</v>
      </c>
      <c r="C1743" s="49" t="s">
        <v>407</v>
      </c>
      <c r="D1743" s="49" t="s">
        <v>432</v>
      </c>
      <c r="E1743" s="48">
        <v>5082000000000</v>
      </c>
      <c r="F1743" s="48">
        <v>1156.06</v>
      </c>
      <c r="G1743" s="48">
        <v>4708000000</v>
      </c>
      <c r="H1743" s="48">
        <f t="shared" si="62"/>
        <v>4395965607.3214197</v>
      </c>
      <c r="I1743" s="48">
        <f t="shared" si="63"/>
        <v>0.9337225164234112</v>
      </c>
    </row>
    <row r="1744" spans="1:9" x14ac:dyDescent="0.3">
      <c r="A1744" s="47" t="s">
        <v>337</v>
      </c>
      <c r="B1744" s="49">
        <v>2011</v>
      </c>
      <c r="C1744" s="49" t="s">
        <v>407</v>
      </c>
      <c r="D1744" s="49" t="s">
        <v>432</v>
      </c>
      <c r="E1744" s="48">
        <v>5630000000000</v>
      </c>
      <c r="F1744" s="48">
        <v>1108.29</v>
      </c>
      <c r="G1744" s="48">
        <v>5403000000</v>
      </c>
      <c r="H1744" s="48">
        <f t="shared" si="62"/>
        <v>5079897860.6682367</v>
      </c>
      <c r="I1744" s="48">
        <f t="shared" si="63"/>
        <v>0.94019949299800787</v>
      </c>
    </row>
    <row r="1745" spans="1:9" x14ac:dyDescent="0.3">
      <c r="A1745" s="47" t="s">
        <v>337</v>
      </c>
      <c r="B1745" s="49">
        <v>2012</v>
      </c>
      <c r="C1745" s="49" t="s">
        <v>407</v>
      </c>
      <c r="D1745" s="49" t="s">
        <v>432</v>
      </c>
      <c r="E1745" s="48">
        <v>5737000000000</v>
      </c>
      <c r="F1745" s="48">
        <v>1126.47</v>
      </c>
      <c r="G1745" s="48">
        <v>5104000000</v>
      </c>
      <c r="H1745" s="48">
        <f t="shared" si="62"/>
        <v>5092900831.802001</v>
      </c>
      <c r="I1745" s="48">
        <f t="shared" si="63"/>
        <v>0.99782539808032933</v>
      </c>
    </row>
    <row r="1746" spans="1:9" x14ac:dyDescent="0.3">
      <c r="A1746" s="47" t="s">
        <v>337</v>
      </c>
      <c r="B1746" s="49">
        <v>2013</v>
      </c>
      <c r="C1746" s="49" t="s">
        <v>407</v>
      </c>
      <c r="D1746" s="49" t="s">
        <v>432</v>
      </c>
      <c r="E1746" s="48">
        <v>5890000000000</v>
      </c>
      <c r="F1746" s="48">
        <v>1094.8499999999999</v>
      </c>
      <c r="G1746" s="48">
        <v>5059000000</v>
      </c>
      <c r="H1746" s="48">
        <f t="shared" si="62"/>
        <v>5379732383.4315205</v>
      </c>
      <c r="I1746" s="48">
        <f t="shared" si="63"/>
        <v>1.0633983758512593</v>
      </c>
    </row>
    <row r="1747" spans="1:9" x14ac:dyDescent="0.3">
      <c r="A1747" s="47" t="s">
        <v>337</v>
      </c>
      <c r="B1747" s="49">
        <v>2014</v>
      </c>
      <c r="C1747" s="49" t="s">
        <v>407</v>
      </c>
      <c r="D1747" s="49" t="s">
        <v>432</v>
      </c>
      <c r="E1747" s="48">
        <v>6173000000000</v>
      </c>
      <c r="F1747" s="48">
        <v>1052.96</v>
      </c>
      <c r="G1747" s="48">
        <v>4987000000</v>
      </c>
      <c r="H1747" s="48">
        <f t="shared" si="62"/>
        <v>5862520893.4812336</v>
      </c>
      <c r="I1747" s="48">
        <f t="shared" si="63"/>
        <v>1.1755606363507587</v>
      </c>
    </row>
    <row r="1748" spans="1:9" x14ac:dyDescent="0.3">
      <c r="A1748" s="47" t="s">
        <v>337</v>
      </c>
      <c r="B1748" s="49">
        <v>2015</v>
      </c>
      <c r="C1748" s="49" t="s">
        <v>407</v>
      </c>
      <c r="D1748" s="49" t="s">
        <v>432</v>
      </c>
      <c r="E1748" s="48">
        <v>6110000000000</v>
      </c>
      <c r="F1748" s="48">
        <v>1131.1600000000001</v>
      </c>
      <c r="G1748" s="48">
        <v>4770000000</v>
      </c>
      <c r="H1748" s="48">
        <f t="shared" ref="H1748:H1749" si="64">E1748/F1748</f>
        <v>5401534707.733654</v>
      </c>
      <c r="I1748" s="48">
        <f t="shared" ref="I1748:I1749" si="65">H1748/G1748</f>
        <v>1.1323972133613531</v>
      </c>
    </row>
    <row r="1749" spans="1:9" x14ac:dyDescent="0.3">
      <c r="A1749" s="47" t="s">
        <v>337</v>
      </c>
      <c r="B1749" s="49">
        <v>2010</v>
      </c>
      <c r="C1749" s="49" t="s">
        <v>408</v>
      </c>
      <c r="D1749" s="49" t="s">
        <v>432</v>
      </c>
      <c r="E1749" s="48">
        <v>23000000000</v>
      </c>
      <c r="F1749" s="48">
        <v>1156.06</v>
      </c>
      <c r="G1749" s="48">
        <v>1000000</v>
      </c>
      <c r="H1749" s="48">
        <f t="shared" si="64"/>
        <v>19895161.150805324</v>
      </c>
      <c r="I1749" s="48">
        <f t="shared" si="65"/>
        <v>19.895161150805325</v>
      </c>
    </row>
    <row r="1750" spans="1:9" x14ac:dyDescent="0.3">
      <c r="A1750" s="47" t="s">
        <v>337</v>
      </c>
      <c r="B1750" s="49">
        <v>2011</v>
      </c>
      <c r="C1750" s="49" t="s">
        <v>408</v>
      </c>
      <c r="D1750" s="49" t="s">
        <v>432</v>
      </c>
      <c r="E1750" s="48">
        <v>23000000000</v>
      </c>
      <c r="F1750" s="48">
        <v>1108.29</v>
      </c>
    </row>
    <row r="1751" spans="1:9" x14ac:dyDescent="0.3">
      <c r="A1751" s="47" t="s">
        <v>337</v>
      </c>
      <c r="B1751" s="49">
        <v>2012</v>
      </c>
      <c r="C1751" s="49" t="s">
        <v>408</v>
      </c>
      <c r="D1751" s="49" t="s">
        <v>432</v>
      </c>
      <c r="E1751" s="48">
        <v>28000000000</v>
      </c>
      <c r="F1751" s="48">
        <v>1126.47</v>
      </c>
      <c r="G1751" s="48">
        <v>2000000</v>
      </c>
      <c r="H1751" s="48">
        <f t="shared" ref="H1751:H1814" si="66">E1751/F1751</f>
        <v>24856409.846689213</v>
      </c>
      <c r="I1751" s="48">
        <f t="shared" ref="I1751:I1814" si="67">H1751/G1751</f>
        <v>12.428204923344607</v>
      </c>
    </row>
    <row r="1752" spans="1:9" x14ac:dyDescent="0.3">
      <c r="A1752" s="47" t="s">
        <v>337</v>
      </c>
      <c r="B1752" s="49">
        <v>2013</v>
      </c>
      <c r="C1752" s="49" t="s">
        <v>408</v>
      </c>
      <c r="D1752" s="49" t="s">
        <v>432</v>
      </c>
      <c r="E1752" s="48">
        <v>31000000000</v>
      </c>
      <c r="F1752" s="48">
        <v>1094.8499999999999</v>
      </c>
      <c r="G1752" s="48">
        <v>3000000</v>
      </c>
      <c r="H1752" s="48">
        <f t="shared" si="66"/>
        <v>28314380.965429056</v>
      </c>
      <c r="I1752" s="48">
        <f t="shared" si="67"/>
        <v>9.4381269884763519</v>
      </c>
    </row>
    <row r="1753" spans="1:9" x14ac:dyDescent="0.3">
      <c r="A1753" s="47" t="s">
        <v>337</v>
      </c>
      <c r="B1753" s="49">
        <v>2014</v>
      </c>
      <c r="C1753" s="49" t="s">
        <v>408</v>
      </c>
      <c r="D1753" s="49" t="s">
        <v>432</v>
      </c>
      <c r="E1753" s="48">
        <v>38000000000</v>
      </c>
      <c r="F1753" s="48">
        <v>1052.96</v>
      </c>
      <c r="G1753" s="48">
        <v>3000000</v>
      </c>
      <c r="H1753" s="48">
        <f t="shared" si="66"/>
        <v>36088740.313022338</v>
      </c>
      <c r="I1753" s="48">
        <f t="shared" si="67"/>
        <v>12.029580104340779</v>
      </c>
    </row>
    <row r="1754" spans="1:9" x14ac:dyDescent="0.3">
      <c r="A1754" s="47" t="s">
        <v>337</v>
      </c>
      <c r="B1754" s="49">
        <v>2015</v>
      </c>
      <c r="C1754" s="49" t="s">
        <v>408</v>
      </c>
      <c r="D1754" s="49" t="s">
        <v>432</v>
      </c>
      <c r="E1754" s="48">
        <v>369000000000</v>
      </c>
      <c r="F1754" s="48">
        <v>1131.1600000000001</v>
      </c>
      <c r="G1754" s="48">
        <v>51000000</v>
      </c>
      <c r="H1754" s="48">
        <f t="shared" si="66"/>
        <v>326213798.2248311</v>
      </c>
      <c r="I1754" s="48">
        <f t="shared" si="67"/>
        <v>6.3963489848006096</v>
      </c>
    </row>
    <row r="1755" spans="1:9" x14ac:dyDescent="0.3">
      <c r="A1755" s="47" t="s">
        <v>337</v>
      </c>
      <c r="B1755" s="49">
        <v>2010</v>
      </c>
      <c r="C1755" s="49" t="s">
        <v>409</v>
      </c>
      <c r="D1755" s="49" t="s">
        <v>432</v>
      </c>
      <c r="E1755" s="48">
        <v>5059000000000</v>
      </c>
      <c r="F1755" s="48">
        <v>1156.06</v>
      </c>
      <c r="G1755" s="48">
        <v>4707000000</v>
      </c>
      <c r="H1755" s="48">
        <f t="shared" si="66"/>
        <v>4376070446.1706142</v>
      </c>
      <c r="I1755" s="48">
        <f t="shared" si="67"/>
        <v>0.92969416744648703</v>
      </c>
    </row>
    <row r="1756" spans="1:9" x14ac:dyDescent="0.3">
      <c r="A1756" s="47" t="s">
        <v>337</v>
      </c>
      <c r="B1756" s="49">
        <v>2011</v>
      </c>
      <c r="C1756" s="49" t="s">
        <v>409</v>
      </c>
      <c r="D1756" s="49" t="s">
        <v>432</v>
      </c>
      <c r="E1756" s="48">
        <v>5607000000000</v>
      </c>
      <c r="F1756" s="48">
        <v>1108.29</v>
      </c>
      <c r="G1756" s="48">
        <v>5403000000</v>
      </c>
      <c r="H1756" s="48">
        <f t="shared" si="66"/>
        <v>5059145169.585578</v>
      </c>
      <c r="I1756" s="48">
        <f t="shared" si="67"/>
        <v>0.93635853592181717</v>
      </c>
    </row>
    <row r="1757" spans="1:9" x14ac:dyDescent="0.3">
      <c r="A1757" s="47" t="s">
        <v>337</v>
      </c>
      <c r="B1757" s="49">
        <v>2012</v>
      </c>
      <c r="C1757" s="49" t="s">
        <v>409</v>
      </c>
      <c r="D1757" s="49" t="s">
        <v>432</v>
      </c>
      <c r="E1757" s="48">
        <v>5709000000000</v>
      </c>
      <c r="F1757" s="48">
        <v>1126.47</v>
      </c>
      <c r="G1757" s="48">
        <v>5102000000</v>
      </c>
      <c r="H1757" s="48">
        <f t="shared" si="66"/>
        <v>5068044421.9553118</v>
      </c>
      <c r="I1757" s="48">
        <f t="shared" si="67"/>
        <v>0.99334465346046874</v>
      </c>
    </row>
    <row r="1758" spans="1:9" x14ac:dyDescent="0.3">
      <c r="A1758" s="47" t="s">
        <v>337</v>
      </c>
      <c r="B1758" s="49">
        <v>2013</v>
      </c>
      <c r="C1758" s="49" t="s">
        <v>409</v>
      </c>
      <c r="D1758" s="49" t="s">
        <v>432</v>
      </c>
      <c r="E1758" s="48">
        <v>5859000000000</v>
      </c>
      <c r="F1758" s="48">
        <v>1094.8499999999999</v>
      </c>
      <c r="G1758" s="48">
        <v>5056000000</v>
      </c>
      <c r="H1758" s="48">
        <f t="shared" si="66"/>
        <v>5351418002.4660921</v>
      </c>
      <c r="I1758" s="48">
        <f t="shared" si="67"/>
        <v>1.0584291935257302</v>
      </c>
    </row>
    <row r="1759" spans="1:9" x14ac:dyDescent="0.3">
      <c r="A1759" s="47" t="s">
        <v>337</v>
      </c>
      <c r="B1759" s="49">
        <v>2014</v>
      </c>
      <c r="C1759" s="49" t="s">
        <v>409</v>
      </c>
      <c r="D1759" s="49" t="s">
        <v>432</v>
      </c>
      <c r="E1759" s="48">
        <v>6135000000000</v>
      </c>
      <c r="F1759" s="48">
        <v>1052.96</v>
      </c>
      <c r="G1759" s="48">
        <v>4984000000</v>
      </c>
      <c r="H1759" s="48">
        <f t="shared" si="66"/>
        <v>5826432153.168211</v>
      </c>
      <c r="I1759" s="48">
        <f t="shared" si="67"/>
        <v>1.1690273180514068</v>
      </c>
    </row>
    <row r="1760" spans="1:9" x14ac:dyDescent="0.3">
      <c r="A1760" s="47" t="s">
        <v>337</v>
      </c>
      <c r="B1760" s="49">
        <v>2015</v>
      </c>
      <c r="C1760" s="49" t="s">
        <v>409</v>
      </c>
      <c r="D1760" s="49" t="s">
        <v>432</v>
      </c>
      <c r="E1760" s="48">
        <v>5741000000000</v>
      </c>
      <c r="F1760" s="48">
        <v>1131.1600000000001</v>
      </c>
      <c r="G1760" s="48">
        <v>4255000000</v>
      </c>
      <c r="H1760" s="48">
        <f t="shared" si="66"/>
        <v>5075320909.5088224</v>
      </c>
      <c r="I1760" s="48">
        <f t="shared" si="67"/>
        <v>1.1927898729750464</v>
      </c>
    </row>
    <row r="1761" spans="1:9" x14ac:dyDescent="0.3">
      <c r="A1761" s="47" t="s">
        <v>337</v>
      </c>
      <c r="B1761" s="49">
        <v>2010</v>
      </c>
      <c r="C1761" s="49" t="s">
        <v>410</v>
      </c>
      <c r="D1761" s="49" t="s">
        <v>432</v>
      </c>
      <c r="E1761" s="48">
        <v>10000000000</v>
      </c>
      <c r="F1761" s="48">
        <v>1156.06</v>
      </c>
      <c r="G1761" s="48">
        <v>53000000</v>
      </c>
      <c r="H1761" s="48">
        <f t="shared" si="66"/>
        <v>8650070.0655675307</v>
      </c>
      <c r="I1761" s="48">
        <f t="shared" si="67"/>
        <v>0.16320886916165153</v>
      </c>
    </row>
    <row r="1762" spans="1:9" x14ac:dyDescent="0.3">
      <c r="A1762" s="47" t="s">
        <v>337</v>
      </c>
      <c r="B1762" s="49">
        <v>2011</v>
      </c>
      <c r="C1762" s="49" t="s">
        <v>410</v>
      </c>
      <c r="D1762" s="49" t="s">
        <v>432</v>
      </c>
      <c r="E1762" s="48">
        <v>25000000000</v>
      </c>
      <c r="F1762" s="48">
        <v>1108.29</v>
      </c>
      <c r="G1762" s="48">
        <v>97000000</v>
      </c>
      <c r="H1762" s="48">
        <f t="shared" si="66"/>
        <v>22557272.915933557</v>
      </c>
      <c r="I1762" s="48">
        <f t="shared" si="67"/>
        <v>0.23254920531890264</v>
      </c>
    </row>
    <row r="1763" spans="1:9" x14ac:dyDescent="0.3">
      <c r="A1763" s="47" t="s">
        <v>337</v>
      </c>
      <c r="B1763" s="49">
        <v>2012</v>
      </c>
      <c r="C1763" s="49" t="s">
        <v>410</v>
      </c>
      <c r="D1763" s="49" t="s">
        <v>432</v>
      </c>
      <c r="E1763" s="48">
        <v>12000000000</v>
      </c>
      <c r="F1763" s="48">
        <v>1126.47</v>
      </c>
      <c r="G1763" s="48">
        <v>219000000</v>
      </c>
      <c r="H1763" s="48">
        <f t="shared" si="66"/>
        <v>10652747.07715252</v>
      </c>
      <c r="I1763" s="48">
        <f t="shared" si="67"/>
        <v>4.8642680717591417E-2</v>
      </c>
    </row>
    <row r="1764" spans="1:9" x14ac:dyDescent="0.3">
      <c r="A1764" s="47" t="s">
        <v>337</v>
      </c>
      <c r="B1764" s="49">
        <v>2013</v>
      </c>
      <c r="C1764" s="49" t="s">
        <v>410</v>
      </c>
      <c r="D1764" s="49" t="s">
        <v>432</v>
      </c>
      <c r="E1764" s="48">
        <v>4000000000</v>
      </c>
      <c r="F1764" s="48">
        <v>1094.8499999999999</v>
      </c>
      <c r="G1764" s="48">
        <v>162000000</v>
      </c>
      <c r="H1764" s="48">
        <f t="shared" si="66"/>
        <v>3653468.5116682653</v>
      </c>
      <c r="I1764" s="48">
        <f t="shared" si="67"/>
        <v>2.2552274763384353E-2</v>
      </c>
    </row>
    <row r="1765" spans="1:9" x14ac:dyDescent="0.3">
      <c r="A1765" s="47" t="s">
        <v>337</v>
      </c>
      <c r="B1765" s="49">
        <v>2014</v>
      </c>
      <c r="C1765" s="49" t="s">
        <v>410</v>
      </c>
      <c r="D1765" s="49" t="s">
        <v>432</v>
      </c>
      <c r="E1765" s="48">
        <v>6000000000</v>
      </c>
      <c r="F1765" s="48">
        <v>1052.96</v>
      </c>
      <c r="G1765" s="48">
        <v>450000000</v>
      </c>
      <c r="H1765" s="48">
        <f t="shared" si="66"/>
        <v>5698222.1546877371</v>
      </c>
      <c r="I1765" s="48">
        <f t="shared" si="67"/>
        <v>1.2662715899306082E-2</v>
      </c>
    </row>
    <row r="1766" spans="1:9" x14ac:dyDescent="0.3">
      <c r="A1766" s="47" t="s">
        <v>337</v>
      </c>
      <c r="B1766" s="49">
        <v>2015</v>
      </c>
      <c r="C1766" s="49" t="s">
        <v>410</v>
      </c>
      <c r="D1766" s="49" t="s">
        <v>432</v>
      </c>
      <c r="E1766" s="48">
        <v>104000000000</v>
      </c>
      <c r="F1766" s="48">
        <v>1131.1600000000001</v>
      </c>
      <c r="G1766" s="48">
        <v>424700000</v>
      </c>
      <c r="H1766" s="48">
        <f t="shared" si="66"/>
        <v>91941016.301849425</v>
      </c>
      <c r="I1766" s="48">
        <f t="shared" si="67"/>
        <v>0.21648461573310437</v>
      </c>
    </row>
    <row r="1767" spans="1:9" x14ac:dyDescent="0.3">
      <c r="A1767" s="47" t="s">
        <v>337</v>
      </c>
      <c r="B1767" s="49">
        <v>2010</v>
      </c>
      <c r="C1767" s="49" t="s">
        <v>415</v>
      </c>
      <c r="D1767" s="49" t="s">
        <v>432</v>
      </c>
      <c r="E1767" s="48">
        <v>455000000000</v>
      </c>
      <c r="F1767" s="48">
        <v>1156.06</v>
      </c>
      <c r="G1767" s="48">
        <v>238000000</v>
      </c>
      <c r="H1767" s="48">
        <f t="shared" si="66"/>
        <v>393578187.98332268</v>
      </c>
      <c r="I1767" s="48">
        <f t="shared" si="67"/>
        <v>1.6536898654761456</v>
      </c>
    </row>
    <row r="1768" spans="1:9" x14ac:dyDescent="0.3">
      <c r="A1768" s="47" t="s">
        <v>337</v>
      </c>
      <c r="B1768" s="49">
        <v>2011</v>
      </c>
      <c r="C1768" s="49" t="s">
        <v>415</v>
      </c>
      <c r="D1768" s="49" t="s">
        <v>432</v>
      </c>
      <c r="E1768" s="48">
        <v>389000000000</v>
      </c>
      <c r="F1768" s="48">
        <v>1108.29</v>
      </c>
      <c r="G1768" s="48">
        <v>169000000</v>
      </c>
      <c r="H1768" s="48">
        <f t="shared" si="66"/>
        <v>350991166.57192612</v>
      </c>
      <c r="I1768" s="48">
        <f t="shared" si="67"/>
        <v>2.0768708081179059</v>
      </c>
    </row>
    <row r="1769" spans="1:9" x14ac:dyDescent="0.3">
      <c r="A1769" s="47" t="s">
        <v>337</v>
      </c>
      <c r="B1769" s="49">
        <v>2012</v>
      </c>
      <c r="C1769" s="49" t="s">
        <v>415</v>
      </c>
      <c r="D1769" s="49" t="s">
        <v>432</v>
      </c>
      <c r="E1769" s="48">
        <v>407000000000</v>
      </c>
      <c r="F1769" s="48">
        <v>1126.47</v>
      </c>
      <c r="G1769" s="48">
        <v>151000000</v>
      </c>
      <c r="H1769" s="48">
        <f t="shared" si="66"/>
        <v>361305671.70008963</v>
      </c>
      <c r="I1769" s="48">
        <f t="shared" si="67"/>
        <v>2.3927527927158252</v>
      </c>
    </row>
    <row r="1770" spans="1:9" x14ac:dyDescent="0.3">
      <c r="A1770" s="47" t="s">
        <v>337</v>
      </c>
      <c r="B1770" s="49">
        <v>2013</v>
      </c>
      <c r="C1770" s="49" t="s">
        <v>415</v>
      </c>
      <c r="D1770" s="49" t="s">
        <v>432</v>
      </c>
      <c r="E1770" s="48">
        <v>826000000000</v>
      </c>
      <c r="F1770" s="48">
        <v>1094.8499999999999</v>
      </c>
      <c r="G1770" s="48">
        <v>260000000</v>
      </c>
      <c r="H1770" s="48">
        <f t="shared" si="66"/>
        <v>754441247.65949678</v>
      </c>
      <c r="I1770" s="48">
        <f t="shared" si="67"/>
        <v>2.90169710638268</v>
      </c>
    </row>
    <row r="1771" spans="1:9" x14ac:dyDescent="0.3">
      <c r="A1771" s="47" t="s">
        <v>337</v>
      </c>
      <c r="B1771" s="49">
        <v>2014</v>
      </c>
      <c r="C1771" s="49" t="s">
        <v>415</v>
      </c>
      <c r="D1771" s="49" t="s">
        <v>432</v>
      </c>
      <c r="E1771" s="48">
        <v>1059000000000</v>
      </c>
      <c r="F1771" s="48">
        <v>1052.96</v>
      </c>
      <c r="G1771" s="48">
        <v>382000000</v>
      </c>
      <c r="H1771" s="48">
        <f t="shared" si="66"/>
        <v>1005736210.3023856</v>
      </c>
      <c r="I1771" s="48">
        <f t="shared" si="67"/>
        <v>2.6328173044565069</v>
      </c>
    </row>
    <row r="1772" spans="1:9" x14ac:dyDescent="0.3">
      <c r="A1772" s="47" t="s">
        <v>337</v>
      </c>
      <c r="B1772" s="49">
        <v>2015</v>
      </c>
      <c r="C1772" s="49" t="s">
        <v>415</v>
      </c>
      <c r="D1772" s="49" t="s">
        <v>432</v>
      </c>
      <c r="E1772" s="48">
        <v>1315000000000</v>
      </c>
      <c r="F1772" s="48">
        <v>1131.1600000000001</v>
      </c>
      <c r="G1772" s="48">
        <v>559000000</v>
      </c>
      <c r="H1772" s="48">
        <f t="shared" si="66"/>
        <v>1162523427.2781923</v>
      </c>
      <c r="I1772" s="48">
        <f t="shared" si="67"/>
        <v>2.0796483493348701</v>
      </c>
    </row>
    <row r="1773" spans="1:9" x14ac:dyDescent="0.3">
      <c r="A1773" s="47" t="s">
        <v>433</v>
      </c>
      <c r="B1773" s="47">
        <v>2010</v>
      </c>
      <c r="C1773" s="47" t="s">
        <v>396</v>
      </c>
      <c r="D1773" s="47" t="s">
        <v>53</v>
      </c>
      <c r="E1773" s="48">
        <v>636934000</v>
      </c>
      <c r="F1773" s="48">
        <v>0.79</v>
      </c>
      <c r="G1773" s="48">
        <v>6960000</v>
      </c>
      <c r="H1773" s="48">
        <f t="shared" si="66"/>
        <v>806245569.62025309</v>
      </c>
      <c r="I1773" s="48">
        <f t="shared" si="67"/>
        <v>115.8398806925651</v>
      </c>
    </row>
    <row r="1774" spans="1:9" x14ac:dyDescent="0.3">
      <c r="A1774" s="47" t="s">
        <v>433</v>
      </c>
      <c r="B1774" s="47">
        <v>2011</v>
      </c>
      <c r="C1774" s="47" t="s">
        <v>396</v>
      </c>
      <c r="D1774" s="47" t="s">
        <v>53</v>
      </c>
      <c r="E1774" s="48">
        <v>790036000</v>
      </c>
      <c r="F1774" s="48">
        <v>0.75</v>
      </c>
      <c r="G1774" s="48">
        <v>7958000</v>
      </c>
      <c r="H1774" s="48">
        <f t="shared" si="66"/>
        <v>1053381333.3333334</v>
      </c>
      <c r="I1774" s="48">
        <f t="shared" si="67"/>
        <v>132.36759654854654</v>
      </c>
    </row>
    <row r="1775" spans="1:9" x14ac:dyDescent="0.3">
      <c r="A1775" s="47" t="s">
        <v>433</v>
      </c>
      <c r="B1775" s="47">
        <v>2012</v>
      </c>
      <c r="C1775" s="47" t="s">
        <v>396</v>
      </c>
      <c r="D1775" s="47" t="s">
        <v>53</v>
      </c>
      <c r="E1775" s="48">
        <v>873067000</v>
      </c>
      <c r="F1775" s="48">
        <v>0.81</v>
      </c>
      <c r="G1775" s="48">
        <v>8849000</v>
      </c>
      <c r="H1775" s="48">
        <f t="shared" si="66"/>
        <v>1077860493.8271604</v>
      </c>
      <c r="I1775" s="48">
        <f t="shared" si="67"/>
        <v>121.80590957477233</v>
      </c>
    </row>
    <row r="1776" spans="1:9" x14ac:dyDescent="0.3">
      <c r="A1776" s="47" t="s">
        <v>433</v>
      </c>
      <c r="B1776" s="47">
        <v>2013</v>
      </c>
      <c r="C1776" s="47" t="s">
        <v>396</v>
      </c>
      <c r="D1776" s="47" t="s">
        <v>53</v>
      </c>
      <c r="E1776" s="48">
        <v>936184000</v>
      </c>
      <c r="F1776" s="48">
        <v>0.78</v>
      </c>
      <c r="G1776" s="48">
        <v>9251000</v>
      </c>
      <c r="H1776" s="48">
        <f t="shared" si="66"/>
        <v>1200235897.4358974</v>
      </c>
      <c r="I1776" s="48">
        <f t="shared" si="67"/>
        <v>129.7412060788993</v>
      </c>
    </row>
    <row r="1777" spans="1:9" x14ac:dyDescent="0.3">
      <c r="A1777" s="47" t="s">
        <v>433</v>
      </c>
      <c r="B1777" s="47">
        <v>2014</v>
      </c>
      <c r="C1777" s="47" t="s">
        <v>396</v>
      </c>
      <c r="D1777" s="47" t="s">
        <v>53</v>
      </c>
      <c r="E1777" s="48">
        <v>996236000</v>
      </c>
      <c r="F1777" s="48">
        <v>0.78</v>
      </c>
      <c r="G1777" s="48">
        <v>9926000</v>
      </c>
      <c r="H1777" s="48">
        <f t="shared" si="66"/>
        <v>1277225641.025641</v>
      </c>
      <c r="I1777" s="48">
        <f t="shared" si="67"/>
        <v>128.67475730663318</v>
      </c>
    </row>
    <row r="1778" spans="1:9" x14ac:dyDescent="0.3">
      <c r="A1778" s="47" t="s">
        <v>433</v>
      </c>
      <c r="B1778" s="47">
        <v>2015</v>
      </c>
      <c r="C1778" s="47" t="s">
        <v>396</v>
      </c>
      <c r="D1778" s="47" t="s">
        <v>53</v>
      </c>
      <c r="E1778" s="48">
        <v>1222659000</v>
      </c>
      <c r="F1778" s="48">
        <v>0.94</v>
      </c>
      <c r="G1778" s="48">
        <v>10655000</v>
      </c>
      <c r="H1778" s="48">
        <f t="shared" si="66"/>
        <v>1300701063.8297873</v>
      </c>
      <c r="I1778" s="48">
        <f t="shared" si="67"/>
        <v>122.07424343780265</v>
      </c>
    </row>
    <row r="1779" spans="1:9" x14ac:dyDescent="0.3">
      <c r="A1779" s="47" t="s">
        <v>433</v>
      </c>
      <c r="B1779" s="47">
        <v>2010</v>
      </c>
      <c r="C1779" s="47" t="s">
        <v>399</v>
      </c>
      <c r="D1779" s="47" t="s">
        <v>53</v>
      </c>
      <c r="E1779" s="48">
        <v>4657400000</v>
      </c>
      <c r="F1779" s="48">
        <v>0.79</v>
      </c>
      <c r="G1779" s="48">
        <v>3924000</v>
      </c>
      <c r="H1779" s="48">
        <f t="shared" si="66"/>
        <v>5895443037.9746828</v>
      </c>
      <c r="I1779" s="48">
        <f t="shared" si="67"/>
        <v>1502.4064826642923</v>
      </c>
    </row>
    <row r="1780" spans="1:9" x14ac:dyDescent="0.3">
      <c r="A1780" s="47" t="s">
        <v>433</v>
      </c>
      <c r="B1780" s="47">
        <v>2011</v>
      </c>
      <c r="C1780" s="47" t="s">
        <v>399</v>
      </c>
      <c r="D1780" s="47" t="s">
        <v>53</v>
      </c>
      <c r="E1780" s="48">
        <v>5080305000</v>
      </c>
      <c r="F1780" s="48">
        <v>0.75</v>
      </c>
      <c r="G1780" s="48">
        <v>4182000</v>
      </c>
      <c r="H1780" s="48">
        <f t="shared" si="66"/>
        <v>6773740000</v>
      </c>
      <c r="I1780" s="48">
        <f t="shared" si="67"/>
        <v>1619.7369679579149</v>
      </c>
    </row>
    <row r="1781" spans="1:9" x14ac:dyDescent="0.3">
      <c r="A1781" s="47" t="s">
        <v>433</v>
      </c>
      <c r="B1781" s="47">
        <v>2012</v>
      </c>
      <c r="C1781" s="47" t="s">
        <v>399</v>
      </c>
      <c r="D1781" s="47" t="s">
        <v>53</v>
      </c>
      <c r="E1781" s="48">
        <v>5420260000</v>
      </c>
      <c r="F1781" s="48">
        <v>0.81</v>
      </c>
      <c r="G1781" s="48">
        <v>4319000</v>
      </c>
      <c r="H1781" s="48">
        <f t="shared" si="66"/>
        <v>6691679012.3456783</v>
      </c>
      <c r="I1781" s="48">
        <f t="shared" si="67"/>
        <v>1549.3584191585271</v>
      </c>
    </row>
    <row r="1782" spans="1:9" x14ac:dyDescent="0.3">
      <c r="A1782" s="47" t="s">
        <v>433</v>
      </c>
      <c r="B1782" s="47">
        <v>2013</v>
      </c>
      <c r="C1782" s="47" t="s">
        <v>399</v>
      </c>
      <c r="D1782" s="47" t="s">
        <v>53</v>
      </c>
      <c r="E1782" s="48">
        <v>5894405000</v>
      </c>
      <c r="F1782" s="48">
        <v>0.78</v>
      </c>
      <c r="G1782" s="48">
        <v>6779000</v>
      </c>
      <c r="H1782" s="48">
        <f t="shared" si="66"/>
        <v>7556929487.1794872</v>
      </c>
      <c r="I1782" s="48">
        <f t="shared" si="67"/>
        <v>1114.7557880483091</v>
      </c>
    </row>
    <row r="1783" spans="1:9" x14ac:dyDescent="0.3">
      <c r="A1783" s="47" t="s">
        <v>433</v>
      </c>
      <c r="B1783" s="47">
        <v>2014</v>
      </c>
      <c r="C1783" s="47" t="s">
        <v>399</v>
      </c>
      <c r="D1783" s="47" t="s">
        <v>53</v>
      </c>
      <c r="E1783" s="48">
        <v>6127759000</v>
      </c>
      <c r="F1783" s="48">
        <v>0.78</v>
      </c>
      <c r="G1783" s="48">
        <v>9036000</v>
      </c>
      <c r="H1783" s="48">
        <f t="shared" si="66"/>
        <v>7856101282.0512819</v>
      </c>
      <c r="I1783" s="48">
        <f t="shared" si="67"/>
        <v>869.42245263958409</v>
      </c>
    </row>
    <row r="1784" spans="1:9" x14ac:dyDescent="0.3">
      <c r="A1784" s="47" t="s">
        <v>433</v>
      </c>
      <c r="B1784" s="47">
        <v>2015</v>
      </c>
      <c r="C1784" s="47" t="s">
        <v>399</v>
      </c>
      <c r="D1784" s="47" t="s">
        <v>53</v>
      </c>
      <c r="E1784" s="48">
        <v>6741341000</v>
      </c>
      <c r="F1784" s="48">
        <v>0.94</v>
      </c>
      <c r="G1784" s="48">
        <v>9818000</v>
      </c>
      <c r="H1784" s="48">
        <f t="shared" si="66"/>
        <v>7171639361.7021284</v>
      </c>
      <c r="I1784" s="48">
        <f t="shared" si="67"/>
        <v>730.45827680812067</v>
      </c>
    </row>
    <row r="1785" spans="1:9" x14ac:dyDescent="0.3">
      <c r="A1785" s="47" t="s">
        <v>433</v>
      </c>
      <c r="B1785" s="47">
        <v>2010</v>
      </c>
      <c r="C1785" s="47" t="s">
        <v>404</v>
      </c>
      <c r="D1785" s="47" t="s">
        <v>53</v>
      </c>
      <c r="E1785" s="48">
        <v>2807000</v>
      </c>
      <c r="F1785" s="48">
        <v>0.79</v>
      </c>
      <c r="G1785" s="48">
        <v>3000</v>
      </c>
      <c r="H1785" s="48">
        <f t="shared" si="66"/>
        <v>3553164.5569620254</v>
      </c>
      <c r="I1785" s="48">
        <f t="shared" si="67"/>
        <v>1184.3881856540083</v>
      </c>
    </row>
    <row r="1786" spans="1:9" x14ac:dyDescent="0.3">
      <c r="A1786" s="47" t="s">
        <v>433</v>
      </c>
      <c r="B1786" s="47">
        <v>2011</v>
      </c>
      <c r="C1786" s="47" t="s">
        <v>404</v>
      </c>
      <c r="D1786" s="47" t="s">
        <v>53</v>
      </c>
      <c r="E1786" s="48">
        <v>6252000</v>
      </c>
      <c r="F1786" s="48">
        <v>0.75</v>
      </c>
      <c r="G1786" s="48">
        <v>7000</v>
      </c>
      <c r="H1786" s="48">
        <f t="shared" si="66"/>
        <v>8336000</v>
      </c>
      <c r="I1786" s="48">
        <f t="shared" si="67"/>
        <v>1190.8571428571429</v>
      </c>
    </row>
    <row r="1787" spans="1:9" x14ac:dyDescent="0.3">
      <c r="A1787" s="47" t="s">
        <v>433</v>
      </c>
      <c r="B1787" s="47">
        <v>2012</v>
      </c>
      <c r="C1787" s="47" t="s">
        <v>404</v>
      </c>
      <c r="D1787" s="47" t="s">
        <v>53</v>
      </c>
      <c r="E1787" s="48">
        <v>8043000</v>
      </c>
      <c r="F1787" s="48">
        <v>0.81</v>
      </c>
      <c r="G1787" s="48">
        <v>10000</v>
      </c>
      <c r="H1787" s="48">
        <f t="shared" si="66"/>
        <v>9929629.6296296287</v>
      </c>
      <c r="I1787" s="48">
        <f t="shared" si="67"/>
        <v>992.96296296296282</v>
      </c>
    </row>
    <row r="1788" spans="1:9" x14ac:dyDescent="0.3">
      <c r="A1788" s="47" t="s">
        <v>433</v>
      </c>
      <c r="B1788" s="47">
        <v>2013</v>
      </c>
      <c r="C1788" s="47" t="s">
        <v>404</v>
      </c>
      <c r="D1788" s="47" t="s">
        <v>53</v>
      </c>
      <c r="E1788" s="48">
        <v>6763000</v>
      </c>
      <c r="F1788" s="48">
        <v>0.78</v>
      </c>
      <c r="G1788" s="48">
        <v>13000</v>
      </c>
      <c r="H1788" s="48">
        <f t="shared" si="66"/>
        <v>8670512.82051282</v>
      </c>
      <c r="I1788" s="48">
        <f t="shared" si="67"/>
        <v>666.96252465483235</v>
      </c>
    </row>
    <row r="1789" spans="1:9" x14ac:dyDescent="0.3">
      <c r="A1789" s="47" t="s">
        <v>433</v>
      </c>
      <c r="B1789" s="47">
        <v>2014</v>
      </c>
      <c r="C1789" s="47" t="s">
        <v>404</v>
      </c>
      <c r="D1789" s="47" t="s">
        <v>53</v>
      </c>
      <c r="E1789" s="48">
        <v>7182000</v>
      </c>
      <c r="F1789" s="48">
        <v>0.78</v>
      </c>
      <c r="G1789" s="48">
        <v>14000</v>
      </c>
      <c r="H1789" s="48">
        <f t="shared" si="66"/>
        <v>9207692.307692308</v>
      </c>
      <c r="I1789" s="48">
        <f t="shared" si="67"/>
        <v>657.69230769230774</v>
      </c>
    </row>
    <row r="1790" spans="1:9" x14ac:dyDescent="0.3">
      <c r="A1790" s="47" t="s">
        <v>433</v>
      </c>
      <c r="B1790" s="47">
        <v>2015</v>
      </c>
      <c r="C1790" s="47" t="s">
        <v>404</v>
      </c>
      <c r="D1790" s="47" t="s">
        <v>53</v>
      </c>
      <c r="E1790" s="48">
        <v>7152000</v>
      </c>
      <c r="F1790" s="48">
        <v>0.94</v>
      </c>
      <c r="G1790" s="48">
        <v>15000</v>
      </c>
      <c r="H1790" s="48">
        <f t="shared" si="66"/>
        <v>7608510.6382978726</v>
      </c>
      <c r="I1790" s="48">
        <f t="shared" si="67"/>
        <v>507.2340425531915</v>
      </c>
    </row>
    <row r="1791" spans="1:9" x14ac:dyDescent="0.3">
      <c r="A1791" s="47" t="s">
        <v>338</v>
      </c>
      <c r="B1791" s="47">
        <v>2010</v>
      </c>
      <c r="C1791" s="47" t="s">
        <v>396</v>
      </c>
      <c r="D1791" s="47" t="s">
        <v>54</v>
      </c>
      <c r="E1791" s="48">
        <v>4223400000</v>
      </c>
      <c r="F1791" s="48">
        <v>0.79</v>
      </c>
      <c r="G1791" s="48">
        <v>47339300</v>
      </c>
      <c r="H1791" s="48">
        <f t="shared" si="66"/>
        <v>5346075949.3670883</v>
      </c>
      <c r="I1791" s="48">
        <f t="shared" si="67"/>
        <v>112.93103086372398</v>
      </c>
    </row>
    <row r="1792" spans="1:9" x14ac:dyDescent="0.3">
      <c r="A1792" s="47" t="s">
        <v>338</v>
      </c>
      <c r="B1792" s="47">
        <v>2011</v>
      </c>
      <c r="C1792" s="47" t="s">
        <v>396</v>
      </c>
      <c r="D1792" s="47" t="s">
        <v>54</v>
      </c>
      <c r="E1792" s="48">
        <v>4615200000</v>
      </c>
      <c r="F1792" s="48">
        <v>0.75</v>
      </c>
      <c r="G1792" s="48">
        <v>50040000</v>
      </c>
      <c r="H1792" s="48">
        <f t="shared" si="66"/>
        <v>6153600000</v>
      </c>
      <c r="I1792" s="48">
        <f t="shared" si="67"/>
        <v>122.97362110311751</v>
      </c>
    </row>
    <row r="1793" spans="1:9" x14ac:dyDescent="0.3">
      <c r="A1793" s="47" t="s">
        <v>338</v>
      </c>
      <c r="B1793" s="47">
        <v>2012</v>
      </c>
      <c r="C1793" s="47" t="s">
        <v>396</v>
      </c>
      <c r="D1793" s="47" t="s">
        <v>54</v>
      </c>
      <c r="E1793" s="48">
        <v>4743400000</v>
      </c>
      <c r="F1793" s="48">
        <v>0.81</v>
      </c>
      <c r="G1793" s="48">
        <v>51245400</v>
      </c>
      <c r="H1793" s="48">
        <f t="shared" si="66"/>
        <v>5856049382.7160492</v>
      </c>
      <c r="I1793" s="48">
        <f t="shared" si="67"/>
        <v>114.27463504462935</v>
      </c>
    </row>
    <row r="1794" spans="1:9" x14ac:dyDescent="0.3">
      <c r="A1794" s="47" t="s">
        <v>338</v>
      </c>
      <c r="B1794" s="47">
        <v>2013</v>
      </c>
      <c r="C1794" s="47" t="s">
        <v>396</v>
      </c>
      <c r="D1794" s="47" t="s">
        <v>54</v>
      </c>
      <c r="E1794" s="48">
        <v>4920600000</v>
      </c>
      <c r="F1794" s="48">
        <v>0.78</v>
      </c>
      <c r="G1794" s="48">
        <v>53323400</v>
      </c>
      <c r="H1794" s="48">
        <f t="shared" si="66"/>
        <v>6308461538.4615383</v>
      </c>
      <c r="I1794" s="48">
        <f t="shared" si="67"/>
        <v>118.3056882805961</v>
      </c>
    </row>
    <row r="1795" spans="1:9" x14ac:dyDescent="0.3">
      <c r="A1795" s="47" t="s">
        <v>338</v>
      </c>
      <c r="B1795" s="47">
        <v>2014</v>
      </c>
      <c r="C1795" s="47" t="s">
        <v>396</v>
      </c>
      <c r="D1795" s="47" t="s">
        <v>54</v>
      </c>
      <c r="E1795" s="48">
        <v>5285900000</v>
      </c>
      <c r="F1795" s="48">
        <v>0.78</v>
      </c>
      <c r="G1795" s="48">
        <v>62977300</v>
      </c>
      <c r="H1795" s="48">
        <f t="shared" si="66"/>
        <v>6776794871.7948713</v>
      </c>
      <c r="I1795" s="48">
        <f t="shared" si="67"/>
        <v>107.60694522939013</v>
      </c>
    </row>
    <row r="1796" spans="1:9" x14ac:dyDescent="0.3">
      <c r="A1796" s="47" t="s">
        <v>338</v>
      </c>
      <c r="B1796" s="47">
        <v>2015</v>
      </c>
      <c r="C1796" s="47" t="s">
        <v>396</v>
      </c>
      <c r="D1796" s="47" t="s">
        <v>54</v>
      </c>
      <c r="E1796" s="48">
        <v>5579000000</v>
      </c>
      <c r="F1796" s="48">
        <v>0.94</v>
      </c>
      <c r="G1796" s="48">
        <v>56005200</v>
      </c>
      <c r="H1796" s="48">
        <f t="shared" si="66"/>
        <v>5935106382.9787235</v>
      </c>
      <c r="I1796" s="48">
        <f t="shared" si="67"/>
        <v>105.9742020915687</v>
      </c>
    </row>
    <row r="1797" spans="1:9" x14ac:dyDescent="0.3">
      <c r="A1797" s="47" t="s">
        <v>338</v>
      </c>
      <c r="B1797" s="47">
        <v>2010</v>
      </c>
      <c r="C1797" s="47" t="s">
        <v>397</v>
      </c>
      <c r="D1797" s="47" t="s">
        <v>54</v>
      </c>
      <c r="E1797" s="48">
        <v>19500000</v>
      </c>
      <c r="F1797" s="48">
        <v>0.79</v>
      </c>
      <c r="G1797" s="48">
        <v>16100</v>
      </c>
      <c r="H1797" s="48">
        <f t="shared" si="66"/>
        <v>24683544.303797469</v>
      </c>
      <c r="I1797" s="48">
        <f t="shared" si="67"/>
        <v>1533.1393977513956</v>
      </c>
    </row>
    <row r="1798" spans="1:9" x14ac:dyDescent="0.3">
      <c r="A1798" s="47" t="s">
        <v>338</v>
      </c>
      <c r="B1798" s="47">
        <v>2011</v>
      </c>
      <c r="C1798" s="47" t="s">
        <v>397</v>
      </c>
      <c r="D1798" s="47" t="s">
        <v>54</v>
      </c>
      <c r="E1798" s="48">
        <v>13200000</v>
      </c>
      <c r="F1798" s="48">
        <v>0.75</v>
      </c>
      <c r="G1798" s="48">
        <v>14700</v>
      </c>
      <c r="H1798" s="48">
        <f t="shared" si="66"/>
        <v>17600000</v>
      </c>
      <c r="I1798" s="48">
        <f t="shared" si="67"/>
        <v>1197.2789115646258</v>
      </c>
    </row>
    <row r="1799" spans="1:9" x14ac:dyDescent="0.3">
      <c r="A1799" s="47" t="s">
        <v>338</v>
      </c>
      <c r="B1799" s="47">
        <v>2012</v>
      </c>
      <c r="C1799" s="47" t="s">
        <v>397</v>
      </c>
      <c r="D1799" s="47" t="s">
        <v>54</v>
      </c>
      <c r="E1799" s="48">
        <v>13800000</v>
      </c>
      <c r="F1799" s="48">
        <v>0.81</v>
      </c>
      <c r="G1799" s="48">
        <v>11900</v>
      </c>
      <c r="H1799" s="48">
        <f t="shared" si="66"/>
        <v>17037037.037037037</v>
      </c>
      <c r="I1799" s="48">
        <f t="shared" si="67"/>
        <v>1431.6837846249612</v>
      </c>
    </row>
    <row r="1800" spans="1:9" x14ac:dyDescent="0.3">
      <c r="A1800" s="47" t="s">
        <v>338</v>
      </c>
      <c r="B1800" s="47">
        <v>2013</v>
      </c>
      <c r="C1800" s="47" t="s">
        <v>397</v>
      </c>
      <c r="D1800" s="47" t="s">
        <v>54</v>
      </c>
      <c r="E1800" s="48">
        <v>11400000</v>
      </c>
      <c r="F1800" s="48">
        <v>0.78</v>
      </c>
      <c r="G1800" s="48">
        <v>8600</v>
      </c>
      <c r="H1800" s="48">
        <f t="shared" si="66"/>
        <v>14615384.615384614</v>
      </c>
      <c r="I1800" s="48">
        <f t="shared" si="67"/>
        <v>1699.4633273703039</v>
      </c>
    </row>
    <row r="1801" spans="1:9" x14ac:dyDescent="0.3">
      <c r="A1801" s="47" t="s">
        <v>338</v>
      </c>
      <c r="B1801" s="47">
        <v>2014</v>
      </c>
      <c r="C1801" s="47" t="s">
        <v>397</v>
      </c>
      <c r="D1801" s="47" t="s">
        <v>54</v>
      </c>
      <c r="E1801" s="48">
        <v>18600000</v>
      </c>
      <c r="F1801" s="48">
        <v>0.78</v>
      </c>
      <c r="G1801" s="48">
        <v>6900</v>
      </c>
      <c r="H1801" s="48">
        <f t="shared" si="66"/>
        <v>23846153.846153844</v>
      </c>
      <c r="I1801" s="48">
        <f t="shared" si="67"/>
        <v>3455.9643255295427</v>
      </c>
    </row>
    <row r="1802" spans="1:9" x14ac:dyDescent="0.3">
      <c r="A1802" s="47" t="s">
        <v>338</v>
      </c>
      <c r="B1802" s="47">
        <v>2015</v>
      </c>
      <c r="C1802" s="47" t="s">
        <v>397</v>
      </c>
      <c r="D1802" s="47" t="s">
        <v>54</v>
      </c>
      <c r="E1802" s="48">
        <v>9800000</v>
      </c>
      <c r="F1802" s="48">
        <v>0.94</v>
      </c>
      <c r="G1802" s="48">
        <v>5800</v>
      </c>
      <c r="H1802" s="48">
        <f t="shared" si="66"/>
        <v>10425531.914893618</v>
      </c>
      <c r="I1802" s="48">
        <f t="shared" si="67"/>
        <v>1797.5055025678651</v>
      </c>
    </row>
    <row r="1803" spans="1:9" x14ac:dyDescent="0.3">
      <c r="A1803" s="47" t="s">
        <v>338</v>
      </c>
      <c r="B1803" s="47">
        <v>2010</v>
      </c>
      <c r="C1803" s="47" t="s">
        <v>398</v>
      </c>
      <c r="D1803" s="47" t="s">
        <v>54</v>
      </c>
      <c r="E1803" s="48">
        <v>433700000</v>
      </c>
      <c r="F1803" s="48">
        <v>0.79</v>
      </c>
      <c r="G1803" s="48">
        <v>18096500</v>
      </c>
      <c r="H1803" s="48">
        <f t="shared" si="66"/>
        <v>548987341.77215183</v>
      </c>
      <c r="I1803" s="48">
        <f t="shared" si="67"/>
        <v>30.336658567797741</v>
      </c>
    </row>
    <row r="1804" spans="1:9" x14ac:dyDescent="0.3">
      <c r="A1804" s="47" t="s">
        <v>338</v>
      </c>
      <c r="B1804" s="47">
        <v>2011</v>
      </c>
      <c r="C1804" s="47" t="s">
        <v>398</v>
      </c>
      <c r="D1804" s="47" t="s">
        <v>54</v>
      </c>
      <c r="E1804" s="48">
        <v>427100000</v>
      </c>
      <c r="F1804" s="48">
        <v>0.75</v>
      </c>
      <c r="G1804" s="48">
        <v>14625700</v>
      </c>
      <c r="H1804" s="48">
        <f t="shared" si="66"/>
        <v>569466666.66666663</v>
      </c>
      <c r="I1804" s="48">
        <f t="shared" si="67"/>
        <v>38.936028133126392</v>
      </c>
    </row>
    <row r="1805" spans="1:9" x14ac:dyDescent="0.3">
      <c r="A1805" s="47" t="s">
        <v>338</v>
      </c>
      <c r="B1805" s="47">
        <v>2012</v>
      </c>
      <c r="C1805" s="47" t="s">
        <v>398</v>
      </c>
      <c r="D1805" s="47" t="s">
        <v>54</v>
      </c>
      <c r="E1805" s="48">
        <v>431800000</v>
      </c>
      <c r="F1805" s="48">
        <v>0.81</v>
      </c>
      <c r="G1805" s="48">
        <v>11400500</v>
      </c>
      <c r="H1805" s="48">
        <f t="shared" si="66"/>
        <v>533086419.75308639</v>
      </c>
      <c r="I1805" s="48">
        <f t="shared" si="67"/>
        <v>46.75991577150883</v>
      </c>
    </row>
    <row r="1806" spans="1:9" x14ac:dyDescent="0.3">
      <c r="A1806" s="47" t="s">
        <v>338</v>
      </c>
      <c r="B1806" s="47">
        <v>2013</v>
      </c>
      <c r="C1806" s="47" t="s">
        <v>398</v>
      </c>
      <c r="D1806" s="47" t="s">
        <v>54</v>
      </c>
      <c r="E1806" s="48">
        <v>444200000</v>
      </c>
      <c r="F1806" s="48">
        <v>0.78</v>
      </c>
      <c r="G1806" s="48">
        <v>10896300</v>
      </c>
      <c r="H1806" s="48">
        <f t="shared" si="66"/>
        <v>569487179.48717952</v>
      </c>
      <c r="I1806" s="48">
        <f t="shared" si="67"/>
        <v>52.264271311103727</v>
      </c>
    </row>
    <row r="1807" spans="1:9" x14ac:dyDescent="0.3">
      <c r="A1807" s="47" t="s">
        <v>338</v>
      </c>
      <c r="B1807" s="47">
        <v>2014</v>
      </c>
      <c r="C1807" s="47" t="s">
        <v>398</v>
      </c>
      <c r="D1807" s="47" t="s">
        <v>54</v>
      </c>
      <c r="E1807" s="48">
        <v>602000000</v>
      </c>
      <c r="F1807" s="48">
        <v>0.78</v>
      </c>
      <c r="G1807" s="48">
        <v>15746400</v>
      </c>
      <c r="H1807" s="48">
        <f t="shared" si="66"/>
        <v>771794871.79487181</v>
      </c>
      <c r="I1807" s="48">
        <f t="shared" si="67"/>
        <v>49.01405221478381</v>
      </c>
    </row>
    <row r="1808" spans="1:9" x14ac:dyDescent="0.3">
      <c r="A1808" s="47" t="s">
        <v>338</v>
      </c>
      <c r="B1808" s="47">
        <v>2015</v>
      </c>
      <c r="C1808" s="47" t="s">
        <v>398</v>
      </c>
      <c r="D1808" s="47" t="s">
        <v>54</v>
      </c>
      <c r="E1808" s="48">
        <v>721500000</v>
      </c>
      <c r="F1808" s="48">
        <v>0.94</v>
      </c>
      <c r="G1808" s="48">
        <v>17965900</v>
      </c>
      <c r="H1808" s="48">
        <f t="shared" si="66"/>
        <v>767553191.48936176</v>
      </c>
      <c r="I1808" s="48">
        <f t="shared" si="67"/>
        <v>42.722779904672841</v>
      </c>
    </row>
    <row r="1809" spans="1:9" x14ac:dyDescent="0.3">
      <c r="A1809" s="47" t="s">
        <v>338</v>
      </c>
      <c r="B1809" s="47">
        <v>2010</v>
      </c>
      <c r="C1809" s="47" t="s">
        <v>399</v>
      </c>
      <c r="D1809" s="47" t="s">
        <v>54</v>
      </c>
      <c r="E1809" s="48">
        <v>370902800000</v>
      </c>
      <c r="F1809" s="48">
        <v>0.79</v>
      </c>
      <c r="G1809" s="48">
        <v>115739000</v>
      </c>
      <c r="H1809" s="48">
        <f t="shared" si="66"/>
        <v>469497215189.87341</v>
      </c>
      <c r="I1809" s="48">
        <f t="shared" si="67"/>
        <v>4056.5169492554232</v>
      </c>
    </row>
    <row r="1810" spans="1:9" x14ac:dyDescent="0.3">
      <c r="A1810" s="47" t="s">
        <v>338</v>
      </c>
      <c r="B1810" s="47">
        <v>2011</v>
      </c>
      <c r="C1810" s="47" t="s">
        <v>399</v>
      </c>
      <c r="D1810" s="47" t="s">
        <v>54</v>
      </c>
      <c r="E1810" s="48">
        <v>422690400000</v>
      </c>
      <c r="F1810" s="48">
        <v>0.75</v>
      </c>
      <c r="G1810" s="48">
        <v>119258700</v>
      </c>
      <c r="H1810" s="48">
        <f t="shared" si="66"/>
        <v>563587200000</v>
      </c>
      <c r="I1810" s="48">
        <f t="shared" si="67"/>
        <v>4725.7533412656685</v>
      </c>
    </row>
    <row r="1811" spans="1:9" x14ac:dyDescent="0.3">
      <c r="A1811" s="47" t="s">
        <v>338</v>
      </c>
      <c r="B1811" s="47">
        <v>2012</v>
      </c>
      <c r="C1811" s="47" t="s">
        <v>399</v>
      </c>
      <c r="D1811" s="47" t="s">
        <v>54</v>
      </c>
      <c r="E1811" s="48">
        <v>470991900000</v>
      </c>
      <c r="F1811" s="48">
        <v>0.81</v>
      </c>
      <c r="G1811" s="48">
        <v>117288300</v>
      </c>
      <c r="H1811" s="48">
        <f t="shared" si="66"/>
        <v>581471481481.48145</v>
      </c>
      <c r="I1811" s="48">
        <f t="shared" si="67"/>
        <v>4957.6256240518569</v>
      </c>
    </row>
    <row r="1812" spans="1:9" x14ac:dyDescent="0.3">
      <c r="A1812" s="47" t="s">
        <v>338</v>
      </c>
      <c r="B1812" s="47">
        <v>2013</v>
      </c>
      <c r="C1812" s="47" t="s">
        <v>399</v>
      </c>
      <c r="D1812" s="47" t="s">
        <v>54</v>
      </c>
      <c r="E1812" s="48">
        <v>556575600000</v>
      </c>
      <c r="F1812" s="48">
        <v>0.78</v>
      </c>
      <c r="G1812" s="48">
        <v>126165700</v>
      </c>
      <c r="H1812" s="48">
        <f t="shared" si="66"/>
        <v>713558461538.46155</v>
      </c>
      <c r="I1812" s="48">
        <f t="shared" si="67"/>
        <v>5655.724666359094</v>
      </c>
    </row>
    <row r="1813" spans="1:9" x14ac:dyDescent="0.3">
      <c r="A1813" s="47" t="s">
        <v>338</v>
      </c>
      <c r="B1813" s="47">
        <v>2014</v>
      </c>
      <c r="C1813" s="47" t="s">
        <v>399</v>
      </c>
      <c r="D1813" s="47" t="s">
        <v>54</v>
      </c>
      <c r="E1813" s="48">
        <v>437740000000</v>
      </c>
      <c r="F1813" s="48">
        <v>0.78</v>
      </c>
      <c r="G1813" s="48">
        <v>131806800</v>
      </c>
      <c r="H1813" s="48">
        <f t="shared" si="66"/>
        <v>561205128205.12817</v>
      </c>
      <c r="I1813" s="48">
        <f t="shared" si="67"/>
        <v>4257.7858517552067</v>
      </c>
    </row>
    <row r="1814" spans="1:9" x14ac:dyDescent="0.3">
      <c r="A1814" s="47" t="s">
        <v>338</v>
      </c>
      <c r="B1814" s="47">
        <v>2015</v>
      </c>
      <c r="C1814" s="47" t="s">
        <v>399</v>
      </c>
      <c r="D1814" s="47" t="s">
        <v>54</v>
      </c>
      <c r="E1814" s="48">
        <v>361874900000</v>
      </c>
      <c r="F1814" s="48">
        <v>0.94</v>
      </c>
      <c r="G1814" s="48">
        <v>145860500</v>
      </c>
      <c r="H1814" s="48">
        <f t="shared" si="66"/>
        <v>384973297872.34045</v>
      </c>
      <c r="I1814" s="48">
        <f t="shared" si="67"/>
        <v>2639.3252311101392</v>
      </c>
    </row>
    <row r="1815" spans="1:9" x14ac:dyDescent="0.3">
      <c r="A1815" s="47" t="s">
        <v>338</v>
      </c>
      <c r="B1815" s="47">
        <v>2010</v>
      </c>
      <c r="C1815" s="47" t="s">
        <v>400</v>
      </c>
      <c r="D1815" s="47" t="s">
        <v>54</v>
      </c>
      <c r="E1815" s="48">
        <v>8900000</v>
      </c>
      <c r="F1815" s="48">
        <v>0.79</v>
      </c>
      <c r="G1815" s="48">
        <v>444100</v>
      </c>
      <c r="H1815" s="48">
        <f t="shared" ref="H1815:H1839" si="68">E1815/F1815</f>
        <v>11265822.784810126</v>
      </c>
      <c r="I1815" s="48">
        <f t="shared" ref="I1815:I1839" si="69">H1815/G1815</f>
        <v>25.367761280815415</v>
      </c>
    </row>
    <row r="1816" spans="1:9" x14ac:dyDescent="0.3">
      <c r="A1816" s="47" t="s">
        <v>338</v>
      </c>
      <c r="B1816" s="47">
        <v>2011</v>
      </c>
      <c r="C1816" s="47" t="s">
        <v>400</v>
      </c>
      <c r="D1816" s="47" t="s">
        <v>54</v>
      </c>
      <c r="E1816" s="48">
        <v>8800000</v>
      </c>
      <c r="F1816" s="48">
        <v>0.75</v>
      </c>
      <c r="G1816" s="48">
        <v>430800</v>
      </c>
      <c r="H1816" s="48">
        <f t="shared" si="68"/>
        <v>11733333.333333334</v>
      </c>
      <c r="I1816" s="48">
        <f t="shared" si="69"/>
        <v>27.236149798823895</v>
      </c>
    </row>
    <row r="1817" spans="1:9" x14ac:dyDescent="0.3">
      <c r="A1817" s="47" t="s">
        <v>338</v>
      </c>
      <c r="B1817" s="47">
        <v>2012</v>
      </c>
      <c r="C1817" s="47" t="s">
        <v>400</v>
      </c>
      <c r="D1817" s="47" t="s">
        <v>54</v>
      </c>
      <c r="E1817" s="48">
        <v>8700000</v>
      </c>
      <c r="F1817" s="48">
        <v>0.81</v>
      </c>
      <c r="G1817" s="48">
        <v>413600</v>
      </c>
      <c r="H1817" s="48">
        <f t="shared" si="68"/>
        <v>10740740.740740741</v>
      </c>
      <c r="I1817" s="48">
        <f t="shared" si="69"/>
        <v>25.96890894763235</v>
      </c>
    </row>
    <row r="1818" spans="1:9" x14ac:dyDescent="0.3">
      <c r="A1818" s="47" t="s">
        <v>338</v>
      </c>
      <c r="B1818" s="47">
        <v>2013</v>
      </c>
      <c r="C1818" s="47" t="s">
        <v>400</v>
      </c>
      <c r="D1818" s="47" t="s">
        <v>54</v>
      </c>
      <c r="E1818" s="48">
        <v>8100000</v>
      </c>
      <c r="F1818" s="48">
        <v>0.78</v>
      </c>
      <c r="G1818" s="48">
        <v>381000</v>
      </c>
      <c r="H1818" s="48">
        <f t="shared" si="68"/>
        <v>10384615.384615384</v>
      </c>
      <c r="I1818" s="48">
        <f t="shared" si="69"/>
        <v>27.256208358570561</v>
      </c>
    </row>
    <row r="1819" spans="1:9" x14ac:dyDescent="0.3">
      <c r="A1819" s="47" t="s">
        <v>338</v>
      </c>
      <c r="B1819" s="47">
        <v>2014</v>
      </c>
      <c r="C1819" s="47" t="s">
        <v>400</v>
      </c>
      <c r="D1819" s="47" t="s">
        <v>54</v>
      </c>
      <c r="E1819" s="48">
        <v>7500000</v>
      </c>
      <c r="F1819" s="48">
        <v>0.78</v>
      </c>
      <c r="G1819" s="48">
        <v>365100</v>
      </c>
      <c r="H1819" s="48">
        <f t="shared" si="68"/>
        <v>9615384.615384616</v>
      </c>
      <c r="I1819" s="48">
        <f t="shared" si="69"/>
        <v>26.336304068432256</v>
      </c>
    </row>
    <row r="1820" spans="1:9" x14ac:dyDescent="0.3">
      <c r="A1820" s="47" t="s">
        <v>338</v>
      </c>
      <c r="B1820" s="47">
        <v>2015</v>
      </c>
      <c r="C1820" s="47" t="s">
        <v>400</v>
      </c>
      <c r="D1820" s="47" t="s">
        <v>54</v>
      </c>
      <c r="E1820" s="48">
        <v>7600000</v>
      </c>
      <c r="F1820" s="48">
        <v>0.94</v>
      </c>
      <c r="G1820" s="48">
        <v>373000</v>
      </c>
      <c r="H1820" s="48">
        <f t="shared" si="68"/>
        <v>8085106.3829787243</v>
      </c>
      <c r="I1820" s="48">
        <f t="shared" si="69"/>
        <v>21.675888426216417</v>
      </c>
    </row>
    <row r="1821" spans="1:9" x14ac:dyDescent="0.3">
      <c r="A1821" s="47" t="s">
        <v>338</v>
      </c>
      <c r="B1821" s="47">
        <v>2010</v>
      </c>
      <c r="C1821" s="47" t="s">
        <v>401</v>
      </c>
      <c r="D1821" s="47" t="s">
        <v>54</v>
      </c>
      <c r="E1821" s="48">
        <v>290992800000</v>
      </c>
      <c r="F1821" s="48">
        <v>0.79</v>
      </c>
      <c r="G1821" s="48">
        <v>80831600</v>
      </c>
      <c r="H1821" s="48">
        <f t="shared" si="68"/>
        <v>368345316455.69617</v>
      </c>
      <c r="I1821" s="48">
        <f t="shared" si="69"/>
        <v>4556.946991717301</v>
      </c>
    </row>
    <row r="1822" spans="1:9" x14ac:dyDescent="0.3">
      <c r="A1822" s="47" t="s">
        <v>338</v>
      </c>
      <c r="B1822" s="47">
        <v>2011</v>
      </c>
      <c r="C1822" s="47" t="s">
        <v>401</v>
      </c>
      <c r="D1822" s="47" t="s">
        <v>54</v>
      </c>
      <c r="E1822" s="48">
        <v>344811600000</v>
      </c>
      <c r="F1822" s="48">
        <v>0.75</v>
      </c>
      <c r="G1822" s="48">
        <v>90146700</v>
      </c>
      <c r="H1822" s="48">
        <f t="shared" si="68"/>
        <v>459748800000</v>
      </c>
      <c r="I1822" s="48">
        <f t="shared" si="69"/>
        <v>5100.0069886085685</v>
      </c>
    </row>
    <row r="1823" spans="1:9" x14ac:dyDescent="0.3">
      <c r="A1823" s="47" t="s">
        <v>338</v>
      </c>
      <c r="B1823" s="47">
        <v>2012</v>
      </c>
      <c r="C1823" s="47" t="s">
        <v>401</v>
      </c>
      <c r="D1823" s="47" t="s">
        <v>54</v>
      </c>
      <c r="E1823" s="48">
        <v>409790100000</v>
      </c>
      <c r="F1823" s="48">
        <v>0.81</v>
      </c>
      <c r="G1823" s="48">
        <v>99503000</v>
      </c>
      <c r="H1823" s="48">
        <f t="shared" si="68"/>
        <v>505913703703.70367</v>
      </c>
      <c r="I1823" s="48">
        <f t="shared" si="69"/>
        <v>5084.4065375285536</v>
      </c>
    </row>
    <row r="1824" spans="1:9" x14ac:dyDescent="0.3">
      <c r="A1824" s="47" t="s">
        <v>338</v>
      </c>
      <c r="B1824" s="47">
        <v>2013</v>
      </c>
      <c r="C1824" s="47" t="s">
        <v>401</v>
      </c>
      <c r="D1824" s="47" t="s">
        <v>54</v>
      </c>
      <c r="E1824" s="48">
        <v>494702100000</v>
      </c>
      <c r="F1824" s="48">
        <v>0.78</v>
      </c>
      <c r="G1824" s="48">
        <v>110300300</v>
      </c>
      <c r="H1824" s="48">
        <f t="shared" si="68"/>
        <v>634233461538.46155</v>
      </c>
      <c r="I1824" s="48">
        <f t="shared" si="69"/>
        <v>5750.061074525287</v>
      </c>
    </row>
    <row r="1825" spans="1:9" x14ac:dyDescent="0.3">
      <c r="A1825" s="47" t="s">
        <v>338</v>
      </c>
      <c r="B1825" s="47">
        <v>2014</v>
      </c>
      <c r="C1825" s="47" t="s">
        <v>401</v>
      </c>
      <c r="D1825" s="47" t="s">
        <v>54</v>
      </c>
      <c r="E1825" s="48">
        <v>215735800000</v>
      </c>
      <c r="F1825" s="48">
        <v>0.78</v>
      </c>
      <c r="G1825" s="48">
        <v>95520500</v>
      </c>
      <c r="H1825" s="48">
        <f t="shared" si="68"/>
        <v>276584358974.35895</v>
      </c>
      <c r="I1825" s="48">
        <f t="shared" si="69"/>
        <v>2895.5497403631571</v>
      </c>
    </row>
    <row r="1826" spans="1:9" x14ac:dyDescent="0.3">
      <c r="A1826" s="47" t="s">
        <v>338</v>
      </c>
      <c r="B1826" s="47">
        <v>2015</v>
      </c>
      <c r="C1826" s="47" t="s">
        <v>401</v>
      </c>
      <c r="D1826" s="47" t="s">
        <v>54</v>
      </c>
      <c r="E1826" s="48">
        <v>63114600000</v>
      </c>
      <c r="F1826" s="48">
        <v>0.94</v>
      </c>
      <c r="G1826" s="48">
        <v>90709400</v>
      </c>
      <c r="H1826" s="48">
        <f t="shared" si="68"/>
        <v>67143191489.36171</v>
      </c>
      <c r="I1826" s="48">
        <f t="shared" si="69"/>
        <v>740.20103196980369</v>
      </c>
    </row>
    <row r="1827" spans="1:9" x14ac:dyDescent="0.3">
      <c r="A1827" s="47" t="s">
        <v>338</v>
      </c>
      <c r="B1827" s="47">
        <v>2010</v>
      </c>
      <c r="C1827" s="47" t="s">
        <v>403</v>
      </c>
      <c r="D1827" s="47" t="s">
        <v>54</v>
      </c>
      <c r="E1827" s="48">
        <v>1333400000</v>
      </c>
      <c r="F1827" s="48">
        <v>0.79</v>
      </c>
      <c r="G1827" s="48">
        <v>78933500</v>
      </c>
      <c r="H1827" s="48">
        <f t="shared" si="68"/>
        <v>1687848101.2658226</v>
      </c>
      <c r="I1827" s="48">
        <f t="shared" si="69"/>
        <v>21.383165592122769</v>
      </c>
    </row>
    <row r="1828" spans="1:9" x14ac:dyDescent="0.3">
      <c r="A1828" s="47" t="s">
        <v>338</v>
      </c>
      <c r="B1828" s="47">
        <v>2011</v>
      </c>
      <c r="C1828" s="47" t="s">
        <v>403</v>
      </c>
      <c r="D1828" s="47" t="s">
        <v>54</v>
      </c>
      <c r="E1828" s="48">
        <v>1591100000</v>
      </c>
      <c r="F1828" s="48">
        <v>0.75</v>
      </c>
      <c r="G1828" s="48">
        <v>92239600</v>
      </c>
      <c r="H1828" s="48">
        <f t="shared" si="68"/>
        <v>2121466666.6666667</v>
      </c>
      <c r="I1828" s="48">
        <f t="shared" si="69"/>
        <v>22.999521535941902</v>
      </c>
    </row>
    <row r="1829" spans="1:9" x14ac:dyDescent="0.3">
      <c r="A1829" s="47" t="s">
        <v>338</v>
      </c>
      <c r="B1829" s="47">
        <v>2012</v>
      </c>
      <c r="C1829" s="47" t="s">
        <v>403</v>
      </c>
      <c r="D1829" s="47" t="s">
        <v>54</v>
      </c>
      <c r="E1829" s="48">
        <v>1846900000</v>
      </c>
      <c r="F1829" s="48">
        <v>0.81</v>
      </c>
      <c r="G1829" s="48">
        <v>105902300</v>
      </c>
      <c r="H1829" s="48">
        <f t="shared" si="68"/>
        <v>2280123456.7901235</v>
      </c>
      <c r="I1829" s="48">
        <f t="shared" si="69"/>
        <v>21.530443217853847</v>
      </c>
    </row>
    <row r="1830" spans="1:9" x14ac:dyDescent="0.3">
      <c r="A1830" s="47" t="s">
        <v>338</v>
      </c>
      <c r="B1830" s="47">
        <v>2013</v>
      </c>
      <c r="C1830" s="47" t="s">
        <v>403</v>
      </c>
      <c r="D1830" s="47" t="s">
        <v>54</v>
      </c>
      <c r="E1830" s="48">
        <v>2175100000</v>
      </c>
      <c r="F1830" s="48">
        <v>0.78</v>
      </c>
      <c r="G1830" s="48">
        <v>126816900</v>
      </c>
      <c r="H1830" s="48">
        <f t="shared" si="68"/>
        <v>2788589743.5897436</v>
      </c>
      <c r="I1830" s="48">
        <f t="shared" si="69"/>
        <v>21.989101953996222</v>
      </c>
    </row>
    <row r="1831" spans="1:9" x14ac:dyDescent="0.3">
      <c r="A1831" s="47" t="s">
        <v>338</v>
      </c>
      <c r="B1831" s="47">
        <v>2014</v>
      </c>
      <c r="C1831" s="47" t="s">
        <v>403</v>
      </c>
      <c r="D1831" s="47" t="s">
        <v>54</v>
      </c>
      <c r="E1831" s="48">
        <v>2517500000</v>
      </c>
      <c r="F1831" s="48">
        <v>0.78</v>
      </c>
      <c r="G1831" s="48">
        <v>156958300</v>
      </c>
      <c r="H1831" s="48">
        <f t="shared" si="68"/>
        <v>3227564102.5641026</v>
      </c>
      <c r="I1831" s="48">
        <f t="shared" si="69"/>
        <v>20.563194826677549</v>
      </c>
    </row>
    <row r="1832" spans="1:9" x14ac:dyDescent="0.3">
      <c r="A1832" s="47" t="s">
        <v>338</v>
      </c>
      <c r="B1832" s="47">
        <v>2015</v>
      </c>
      <c r="C1832" s="47" t="s">
        <v>403</v>
      </c>
      <c r="D1832" s="47" t="s">
        <v>54</v>
      </c>
      <c r="E1832" s="48">
        <v>2699600000</v>
      </c>
      <c r="F1832" s="48">
        <v>0.94</v>
      </c>
      <c r="G1832" s="48">
        <v>170965900</v>
      </c>
      <c r="H1832" s="48">
        <f t="shared" si="68"/>
        <v>2871914893.6170216</v>
      </c>
      <c r="I1832" s="48">
        <f t="shared" si="69"/>
        <v>16.798173750537515</v>
      </c>
    </row>
    <row r="1833" spans="1:9" x14ac:dyDescent="0.3">
      <c r="A1833" s="47" t="s">
        <v>338</v>
      </c>
      <c r="B1833" s="47">
        <v>2010</v>
      </c>
      <c r="C1833" s="47" t="s">
        <v>404</v>
      </c>
      <c r="D1833" s="47" t="s">
        <v>54</v>
      </c>
      <c r="E1833" s="48">
        <v>236100000</v>
      </c>
      <c r="F1833" s="48">
        <v>0.79</v>
      </c>
      <c r="G1833" s="48">
        <v>4199500</v>
      </c>
      <c r="H1833" s="48">
        <f t="shared" si="68"/>
        <v>298860759.49367088</v>
      </c>
      <c r="I1833" s="48">
        <f t="shared" si="69"/>
        <v>71.165795807517767</v>
      </c>
    </row>
    <row r="1834" spans="1:9" x14ac:dyDescent="0.3">
      <c r="A1834" s="47" t="s">
        <v>338</v>
      </c>
      <c r="B1834" s="47">
        <v>2011</v>
      </c>
      <c r="C1834" s="47" t="s">
        <v>404</v>
      </c>
      <c r="D1834" s="47" t="s">
        <v>54</v>
      </c>
      <c r="E1834" s="48">
        <v>219300000</v>
      </c>
      <c r="F1834" s="48">
        <v>0.75</v>
      </c>
      <c r="G1834" s="48">
        <v>4209100</v>
      </c>
      <c r="H1834" s="48">
        <f t="shared" si="68"/>
        <v>292400000</v>
      </c>
      <c r="I1834" s="48">
        <f t="shared" si="69"/>
        <v>69.468532465372647</v>
      </c>
    </row>
    <row r="1835" spans="1:9" x14ac:dyDescent="0.3">
      <c r="A1835" s="47" t="s">
        <v>338</v>
      </c>
      <c r="B1835" s="47">
        <v>2012</v>
      </c>
      <c r="C1835" s="47" t="s">
        <v>404</v>
      </c>
      <c r="D1835" s="47" t="s">
        <v>54</v>
      </c>
      <c r="E1835" s="48">
        <v>213700000</v>
      </c>
      <c r="F1835" s="48">
        <v>0.81</v>
      </c>
      <c r="G1835" s="48">
        <v>4259300</v>
      </c>
      <c r="H1835" s="48">
        <f t="shared" si="68"/>
        <v>263827160.49382713</v>
      </c>
      <c r="I1835" s="48">
        <f t="shared" si="69"/>
        <v>61.941436502201569</v>
      </c>
    </row>
    <row r="1836" spans="1:9" x14ac:dyDescent="0.3">
      <c r="A1836" s="47" t="s">
        <v>338</v>
      </c>
      <c r="B1836" s="47">
        <v>2013</v>
      </c>
      <c r="C1836" s="47" t="s">
        <v>404</v>
      </c>
      <c r="D1836" s="47" t="s">
        <v>54</v>
      </c>
      <c r="E1836" s="48">
        <v>218400000</v>
      </c>
      <c r="F1836" s="48">
        <v>0.78</v>
      </c>
      <c r="G1836" s="48">
        <v>4413800</v>
      </c>
      <c r="H1836" s="48">
        <f t="shared" si="68"/>
        <v>280000000</v>
      </c>
      <c r="I1836" s="48">
        <f t="shared" si="69"/>
        <v>63.43740087906113</v>
      </c>
    </row>
    <row r="1837" spans="1:9" x14ac:dyDescent="0.3">
      <c r="A1837" s="47" t="s">
        <v>338</v>
      </c>
      <c r="B1837" s="47">
        <v>2014</v>
      </c>
      <c r="C1837" s="47" t="s">
        <v>404</v>
      </c>
      <c r="D1837" s="47" t="s">
        <v>54</v>
      </c>
      <c r="E1837" s="48">
        <v>219300000</v>
      </c>
      <c r="F1837" s="48">
        <v>0.78</v>
      </c>
      <c r="G1837" s="48">
        <v>2116200</v>
      </c>
      <c r="H1837" s="48">
        <f t="shared" si="68"/>
        <v>281153846.15384614</v>
      </c>
      <c r="I1837" s="48">
        <f t="shared" si="69"/>
        <v>132.85788023525478</v>
      </c>
    </row>
    <row r="1838" spans="1:9" x14ac:dyDescent="0.3">
      <c r="A1838" s="47" t="s">
        <v>434</v>
      </c>
      <c r="B1838" s="47">
        <v>2013</v>
      </c>
      <c r="C1838" s="47" t="s">
        <v>397</v>
      </c>
      <c r="D1838" s="47" t="s">
        <v>56</v>
      </c>
      <c r="E1838" s="48">
        <v>4965409739.2200003</v>
      </c>
      <c r="F1838" s="48">
        <v>77.52</v>
      </c>
      <c r="G1838" s="48">
        <v>541270</v>
      </c>
      <c r="H1838" s="48">
        <f t="shared" si="68"/>
        <v>64053273.209752329</v>
      </c>
      <c r="I1838" s="48">
        <f t="shared" si="69"/>
        <v>118.33885715031745</v>
      </c>
    </row>
    <row r="1839" spans="1:9" x14ac:dyDescent="0.3">
      <c r="A1839" s="47" t="s">
        <v>434</v>
      </c>
      <c r="B1839" s="47">
        <v>2014</v>
      </c>
      <c r="C1839" s="47" t="s">
        <v>397</v>
      </c>
      <c r="D1839" s="47" t="s">
        <v>56</v>
      </c>
      <c r="E1839" s="48">
        <v>20600679621.34</v>
      </c>
      <c r="F1839" s="48">
        <v>83.89</v>
      </c>
      <c r="G1839" s="48">
        <v>193507</v>
      </c>
      <c r="H1839" s="48">
        <f t="shared" si="68"/>
        <v>245567762.80057219</v>
      </c>
      <c r="I1839" s="48">
        <f t="shared" si="69"/>
        <v>1269.0381371246115</v>
      </c>
    </row>
    <row r="1840" spans="1:9" x14ac:dyDescent="0.3">
      <c r="A1840" s="47" t="s">
        <v>434</v>
      </c>
      <c r="B1840" s="47">
        <v>2015</v>
      </c>
      <c r="C1840" s="47" t="s">
        <v>397</v>
      </c>
      <c r="D1840" s="47" t="s">
        <v>56</v>
      </c>
      <c r="E1840" s="48">
        <v>11091558781.639999</v>
      </c>
      <c r="F1840" s="48">
        <v>86.19</v>
      </c>
    </row>
    <row r="1841" spans="1:9" x14ac:dyDescent="0.3">
      <c r="A1841" s="47" t="s">
        <v>435</v>
      </c>
      <c r="B1841" s="47">
        <v>2010</v>
      </c>
      <c r="C1841" s="47" t="s">
        <v>396</v>
      </c>
      <c r="D1841" s="47" t="s">
        <v>57</v>
      </c>
      <c r="E1841" s="48">
        <v>22498210000</v>
      </c>
      <c r="F1841" s="48">
        <v>2.61</v>
      </c>
      <c r="G1841" s="48">
        <v>64286000</v>
      </c>
      <c r="H1841" s="48">
        <f t="shared" ref="H1841:H1904" si="70">E1841/F1841</f>
        <v>8620003831.4176254</v>
      </c>
      <c r="I1841" s="48">
        <f t="shared" ref="I1841:I1904" si="71">H1841/G1841</f>
        <v>134.08835254048512</v>
      </c>
    </row>
    <row r="1842" spans="1:9" x14ac:dyDescent="0.3">
      <c r="A1842" s="47" t="s">
        <v>435</v>
      </c>
      <c r="B1842" s="47">
        <v>2011</v>
      </c>
      <c r="C1842" s="47" t="s">
        <v>396</v>
      </c>
      <c r="D1842" s="47" t="s">
        <v>57</v>
      </c>
      <c r="E1842" s="48">
        <v>24447084000</v>
      </c>
      <c r="F1842" s="48">
        <v>2.48</v>
      </c>
      <c r="G1842" s="48">
        <v>66008000</v>
      </c>
      <c r="H1842" s="48">
        <f t="shared" si="70"/>
        <v>9857695161.2903233</v>
      </c>
      <c r="I1842" s="48">
        <f t="shared" si="71"/>
        <v>149.34091566613628</v>
      </c>
    </row>
    <row r="1843" spans="1:9" x14ac:dyDescent="0.3">
      <c r="A1843" s="47" t="s">
        <v>435</v>
      </c>
      <c r="B1843" s="47">
        <v>2012</v>
      </c>
      <c r="C1843" s="47" t="s">
        <v>396</v>
      </c>
      <c r="D1843" s="47" t="s">
        <v>57</v>
      </c>
      <c r="E1843" s="48">
        <v>25004736000</v>
      </c>
      <c r="F1843" s="48">
        <v>2.69</v>
      </c>
      <c r="G1843" s="48">
        <v>67399000</v>
      </c>
      <c r="H1843" s="48">
        <f t="shared" si="70"/>
        <v>9295440892.1933079</v>
      </c>
      <c r="I1843" s="48">
        <f t="shared" si="71"/>
        <v>137.91659953698584</v>
      </c>
    </row>
    <row r="1844" spans="1:9" x14ac:dyDescent="0.3">
      <c r="A1844" s="47" t="s">
        <v>435</v>
      </c>
      <c r="B1844" s="47">
        <v>2013</v>
      </c>
      <c r="C1844" s="47" t="s">
        <v>396</v>
      </c>
      <c r="D1844" s="47" t="s">
        <v>57</v>
      </c>
      <c r="E1844" s="48">
        <v>26085835000</v>
      </c>
      <c r="F1844" s="48">
        <v>2.6</v>
      </c>
      <c r="G1844" s="48">
        <v>67785000</v>
      </c>
      <c r="H1844" s="48">
        <f t="shared" si="70"/>
        <v>10033013461.538462</v>
      </c>
      <c r="I1844" s="48">
        <f t="shared" si="71"/>
        <v>148.01229566332466</v>
      </c>
    </row>
    <row r="1845" spans="1:9" x14ac:dyDescent="0.3">
      <c r="A1845" s="47" t="s">
        <v>435</v>
      </c>
      <c r="B1845" s="47">
        <v>2014</v>
      </c>
      <c r="C1845" s="47" t="s">
        <v>396</v>
      </c>
      <c r="D1845" s="47" t="s">
        <v>57</v>
      </c>
      <c r="E1845" s="48">
        <v>25783991000</v>
      </c>
      <c r="F1845" s="48">
        <v>2.6</v>
      </c>
      <c r="G1845" s="48">
        <v>66772000</v>
      </c>
      <c r="H1845" s="48">
        <f t="shared" si="70"/>
        <v>9916919615.3846149</v>
      </c>
      <c r="I1845" s="48">
        <f t="shared" si="71"/>
        <v>148.51913399905072</v>
      </c>
    </row>
    <row r="1846" spans="1:9" x14ac:dyDescent="0.3">
      <c r="A1846" s="47" t="s">
        <v>435</v>
      </c>
      <c r="B1846" s="47">
        <v>2015</v>
      </c>
      <c r="C1846" s="47" t="s">
        <v>396</v>
      </c>
      <c r="D1846" s="47" t="s">
        <v>57</v>
      </c>
      <c r="E1846" s="48">
        <v>8020105000</v>
      </c>
      <c r="F1846" s="48">
        <v>0.94</v>
      </c>
      <c r="G1846" s="48">
        <v>66085000</v>
      </c>
      <c r="H1846" s="48">
        <f t="shared" si="70"/>
        <v>8532026595.7446814</v>
      </c>
      <c r="I1846" s="48">
        <f t="shared" si="71"/>
        <v>129.10685625701265</v>
      </c>
    </row>
    <row r="1847" spans="1:9" x14ac:dyDescent="0.3">
      <c r="A1847" s="47" t="s">
        <v>435</v>
      </c>
      <c r="B1847" s="47">
        <v>2010</v>
      </c>
      <c r="C1847" s="47" t="s">
        <v>397</v>
      </c>
      <c r="D1847" s="47" t="s">
        <v>57</v>
      </c>
      <c r="E1847" s="48">
        <v>1667937000</v>
      </c>
      <c r="F1847" s="48">
        <v>2.61</v>
      </c>
      <c r="G1847" s="48">
        <v>187000</v>
      </c>
      <c r="H1847" s="48">
        <f t="shared" si="70"/>
        <v>639056321.83908045</v>
      </c>
      <c r="I1847" s="48">
        <f t="shared" si="71"/>
        <v>3417.4134857704839</v>
      </c>
    </row>
    <row r="1848" spans="1:9" x14ac:dyDescent="0.3">
      <c r="A1848" s="47" t="s">
        <v>435</v>
      </c>
      <c r="B1848" s="47">
        <v>2011</v>
      </c>
      <c r="C1848" s="47" t="s">
        <v>397</v>
      </c>
      <c r="D1848" s="47" t="s">
        <v>57</v>
      </c>
      <c r="E1848" s="48">
        <v>1373938000</v>
      </c>
      <c r="F1848" s="48">
        <v>2.48</v>
      </c>
      <c r="G1848" s="48">
        <v>167000</v>
      </c>
      <c r="H1848" s="48">
        <f t="shared" si="70"/>
        <v>554007258.06451619</v>
      </c>
      <c r="I1848" s="48">
        <f t="shared" si="71"/>
        <v>3317.4087309252468</v>
      </c>
    </row>
    <row r="1849" spans="1:9" x14ac:dyDescent="0.3">
      <c r="A1849" s="47" t="s">
        <v>435</v>
      </c>
      <c r="B1849" s="47">
        <v>2012</v>
      </c>
      <c r="C1849" s="47" t="s">
        <v>397</v>
      </c>
      <c r="D1849" s="47" t="s">
        <v>57</v>
      </c>
      <c r="E1849" s="48">
        <v>1164591000</v>
      </c>
      <c r="F1849" s="48">
        <v>2.69</v>
      </c>
      <c r="G1849" s="48">
        <v>138000</v>
      </c>
      <c r="H1849" s="48">
        <f t="shared" si="70"/>
        <v>432933457.24907064</v>
      </c>
      <c r="I1849" s="48">
        <f t="shared" si="71"/>
        <v>3137.1989655729758</v>
      </c>
    </row>
    <row r="1850" spans="1:9" x14ac:dyDescent="0.3">
      <c r="A1850" s="47" t="s">
        <v>435</v>
      </c>
      <c r="B1850" s="47">
        <v>2013</v>
      </c>
      <c r="C1850" s="47" t="s">
        <v>397</v>
      </c>
      <c r="D1850" s="47" t="s">
        <v>57</v>
      </c>
      <c r="E1850" s="48">
        <v>983444000</v>
      </c>
      <c r="F1850" s="48">
        <v>2.6</v>
      </c>
      <c r="G1850" s="48">
        <v>117000</v>
      </c>
      <c r="H1850" s="48">
        <f t="shared" si="70"/>
        <v>378247692.30769229</v>
      </c>
      <c r="I1850" s="48">
        <f t="shared" si="71"/>
        <v>3232.886259040105</v>
      </c>
    </row>
    <row r="1851" spans="1:9" x14ac:dyDescent="0.3">
      <c r="A1851" s="47" t="s">
        <v>435</v>
      </c>
      <c r="B1851" s="47">
        <v>2014</v>
      </c>
      <c r="C1851" s="47" t="s">
        <v>397</v>
      </c>
      <c r="D1851" s="47" t="s">
        <v>57</v>
      </c>
      <c r="E1851" s="48">
        <v>751813000</v>
      </c>
      <c r="F1851" s="48">
        <v>2.6</v>
      </c>
      <c r="G1851" s="48">
        <v>95000</v>
      </c>
      <c r="H1851" s="48">
        <f t="shared" si="70"/>
        <v>289158846.15384614</v>
      </c>
      <c r="I1851" s="48">
        <f t="shared" si="71"/>
        <v>3043.7773279352227</v>
      </c>
    </row>
    <row r="1852" spans="1:9" x14ac:dyDescent="0.3">
      <c r="A1852" s="47" t="s">
        <v>435</v>
      </c>
      <c r="B1852" s="47">
        <v>2015</v>
      </c>
      <c r="C1852" s="47" t="s">
        <v>397</v>
      </c>
      <c r="D1852" s="47" t="s">
        <v>57</v>
      </c>
      <c r="E1852" s="48">
        <v>63380000</v>
      </c>
      <c r="F1852" s="48">
        <v>0.94</v>
      </c>
      <c r="G1852" s="48">
        <v>49000</v>
      </c>
      <c r="H1852" s="48">
        <f t="shared" si="70"/>
        <v>67425531.914893627</v>
      </c>
      <c r="I1852" s="48">
        <f t="shared" si="71"/>
        <v>1376.0312635692576</v>
      </c>
    </row>
    <row r="1853" spans="1:9" x14ac:dyDescent="0.3">
      <c r="A1853" s="47" t="s">
        <v>435</v>
      </c>
      <c r="B1853" s="47">
        <v>2010</v>
      </c>
      <c r="C1853" s="47" t="s">
        <v>398</v>
      </c>
      <c r="D1853" s="47" t="s">
        <v>57</v>
      </c>
      <c r="E1853" s="48">
        <v>1424946000</v>
      </c>
      <c r="F1853" s="48">
        <v>2.61</v>
      </c>
      <c r="G1853" s="48">
        <v>10548000</v>
      </c>
      <c r="H1853" s="48">
        <f t="shared" si="70"/>
        <v>545956321.83908045</v>
      </c>
      <c r="I1853" s="48">
        <f t="shared" si="71"/>
        <v>51.759226567982601</v>
      </c>
    </row>
    <row r="1854" spans="1:9" x14ac:dyDescent="0.3">
      <c r="A1854" s="47" t="s">
        <v>435</v>
      </c>
      <c r="B1854" s="47">
        <v>2011</v>
      </c>
      <c r="C1854" s="47" t="s">
        <v>398</v>
      </c>
      <c r="D1854" s="47" t="s">
        <v>57</v>
      </c>
      <c r="E1854" s="48">
        <v>1744603000</v>
      </c>
      <c r="F1854" s="48">
        <v>2.48</v>
      </c>
      <c r="G1854" s="48">
        <v>12255000</v>
      </c>
      <c r="H1854" s="48">
        <f t="shared" si="70"/>
        <v>703468951.61290324</v>
      </c>
      <c r="I1854" s="48">
        <f t="shared" si="71"/>
        <v>57.402607230755059</v>
      </c>
    </row>
    <row r="1855" spans="1:9" x14ac:dyDescent="0.3">
      <c r="A1855" s="47" t="s">
        <v>435</v>
      </c>
      <c r="B1855" s="47">
        <v>2012</v>
      </c>
      <c r="C1855" s="47" t="s">
        <v>398</v>
      </c>
      <c r="D1855" s="47" t="s">
        <v>57</v>
      </c>
      <c r="E1855" s="48">
        <v>1930181000</v>
      </c>
      <c r="F1855" s="48">
        <v>2.69</v>
      </c>
      <c r="G1855" s="48">
        <v>13515000</v>
      </c>
      <c r="H1855" s="48">
        <f t="shared" si="70"/>
        <v>717539405.20446098</v>
      </c>
      <c r="I1855" s="48">
        <f t="shared" si="71"/>
        <v>53.092075856785868</v>
      </c>
    </row>
    <row r="1856" spans="1:9" x14ac:dyDescent="0.3">
      <c r="A1856" s="47" t="s">
        <v>435</v>
      </c>
      <c r="B1856" s="47">
        <v>2013</v>
      </c>
      <c r="C1856" s="47" t="s">
        <v>398</v>
      </c>
      <c r="D1856" s="47" t="s">
        <v>57</v>
      </c>
      <c r="E1856" s="48">
        <v>1970796000</v>
      </c>
      <c r="F1856" s="48">
        <v>2.6</v>
      </c>
      <c r="G1856" s="48">
        <v>15376000</v>
      </c>
      <c r="H1856" s="48">
        <f t="shared" si="70"/>
        <v>757998461.53846157</v>
      </c>
      <c r="I1856" s="48">
        <f t="shared" si="71"/>
        <v>49.297506603698075</v>
      </c>
    </row>
    <row r="1857" spans="1:9" x14ac:dyDescent="0.3">
      <c r="A1857" s="47" t="s">
        <v>435</v>
      </c>
      <c r="B1857" s="47">
        <v>2014</v>
      </c>
      <c r="C1857" s="47" t="s">
        <v>398</v>
      </c>
      <c r="D1857" s="47" t="s">
        <v>57</v>
      </c>
      <c r="E1857" s="48">
        <v>2092024000</v>
      </c>
      <c r="F1857" s="48">
        <v>2.6</v>
      </c>
      <c r="G1857" s="48">
        <v>17079000</v>
      </c>
      <c r="H1857" s="48">
        <f t="shared" si="70"/>
        <v>804624615.3846153</v>
      </c>
      <c r="I1857" s="48">
        <f t="shared" si="71"/>
        <v>47.111927828597416</v>
      </c>
    </row>
    <row r="1858" spans="1:9" x14ac:dyDescent="0.3">
      <c r="A1858" s="47" t="s">
        <v>435</v>
      </c>
      <c r="B1858" s="47">
        <v>2015</v>
      </c>
      <c r="C1858" s="47" t="s">
        <v>398</v>
      </c>
      <c r="D1858" s="47" t="s">
        <v>57</v>
      </c>
      <c r="E1858" s="48">
        <v>662900000</v>
      </c>
      <c r="F1858" s="48">
        <v>0.94</v>
      </c>
      <c r="G1858" s="48">
        <v>18526000</v>
      </c>
      <c r="H1858" s="48">
        <f t="shared" si="70"/>
        <v>705212765.95744681</v>
      </c>
      <c r="I1858" s="48">
        <f t="shared" si="71"/>
        <v>38.066110652998319</v>
      </c>
    </row>
    <row r="1859" spans="1:9" x14ac:dyDescent="0.3">
      <c r="A1859" s="47" t="s">
        <v>435</v>
      </c>
      <c r="B1859" s="47">
        <v>2010</v>
      </c>
      <c r="C1859" s="47" t="s">
        <v>413</v>
      </c>
      <c r="D1859" s="47" t="s">
        <v>57</v>
      </c>
      <c r="E1859" s="48">
        <v>110693000</v>
      </c>
      <c r="F1859" s="48">
        <v>2.61</v>
      </c>
      <c r="G1859" s="48">
        <v>603000</v>
      </c>
      <c r="H1859" s="48">
        <f t="shared" si="70"/>
        <v>42411111.111111112</v>
      </c>
      <c r="I1859" s="48">
        <f t="shared" si="71"/>
        <v>70.33351759719919</v>
      </c>
    </row>
    <row r="1860" spans="1:9" x14ac:dyDescent="0.3">
      <c r="A1860" s="47" t="s">
        <v>435</v>
      </c>
      <c r="B1860" s="47">
        <v>2011</v>
      </c>
      <c r="C1860" s="47" t="s">
        <v>413</v>
      </c>
      <c r="D1860" s="47" t="s">
        <v>57</v>
      </c>
      <c r="E1860" s="48">
        <v>173683000</v>
      </c>
      <c r="F1860" s="48">
        <v>2.48</v>
      </c>
      <c r="G1860" s="48">
        <v>891000</v>
      </c>
      <c r="H1860" s="48">
        <f t="shared" si="70"/>
        <v>70033467.741935492</v>
      </c>
      <c r="I1860" s="48">
        <f t="shared" si="71"/>
        <v>78.600973896672826</v>
      </c>
    </row>
    <row r="1861" spans="1:9" x14ac:dyDescent="0.3">
      <c r="A1861" s="47" t="s">
        <v>435</v>
      </c>
      <c r="B1861" s="47">
        <v>2012</v>
      </c>
      <c r="C1861" s="47" t="s">
        <v>413</v>
      </c>
      <c r="D1861" s="47" t="s">
        <v>57</v>
      </c>
      <c r="E1861" s="48">
        <v>252265000</v>
      </c>
      <c r="F1861" s="48">
        <v>2.69</v>
      </c>
      <c r="G1861" s="48">
        <v>1206000</v>
      </c>
      <c r="H1861" s="48">
        <f t="shared" si="70"/>
        <v>93778810.408921942</v>
      </c>
      <c r="I1861" s="48">
        <f t="shared" si="71"/>
        <v>77.760207635922015</v>
      </c>
    </row>
    <row r="1862" spans="1:9" x14ac:dyDescent="0.3">
      <c r="A1862" s="47" t="s">
        <v>435</v>
      </c>
      <c r="B1862" s="47">
        <v>2013</v>
      </c>
      <c r="C1862" s="47" t="s">
        <v>413</v>
      </c>
      <c r="D1862" s="47" t="s">
        <v>57</v>
      </c>
      <c r="E1862" s="48">
        <v>545881000</v>
      </c>
      <c r="F1862" s="48">
        <v>2.6</v>
      </c>
      <c r="G1862" s="48">
        <v>2396000</v>
      </c>
      <c r="H1862" s="48">
        <f t="shared" si="70"/>
        <v>209954230.76923075</v>
      </c>
      <c r="I1862" s="48">
        <f t="shared" si="71"/>
        <v>87.62697444458712</v>
      </c>
    </row>
    <row r="1863" spans="1:9" x14ac:dyDescent="0.3">
      <c r="A1863" s="47" t="s">
        <v>435</v>
      </c>
      <c r="B1863" s="47">
        <v>2014</v>
      </c>
      <c r="C1863" s="47" t="s">
        <v>413</v>
      </c>
      <c r="D1863" s="47" t="s">
        <v>57</v>
      </c>
      <c r="E1863" s="48">
        <v>567882000</v>
      </c>
      <c r="F1863" s="48">
        <v>2.6</v>
      </c>
      <c r="G1863" s="48">
        <v>2551000</v>
      </c>
      <c r="H1863" s="48">
        <f t="shared" si="70"/>
        <v>218416153.84615383</v>
      </c>
      <c r="I1863" s="48">
        <f t="shared" si="71"/>
        <v>85.619817266230427</v>
      </c>
    </row>
    <row r="1864" spans="1:9" x14ac:dyDescent="0.3">
      <c r="A1864" s="47" t="s">
        <v>435</v>
      </c>
      <c r="B1864" s="47">
        <v>2015</v>
      </c>
      <c r="C1864" s="47" t="s">
        <v>413</v>
      </c>
      <c r="D1864" s="47" t="s">
        <v>57</v>
      </c>
      <c r="E1864" s="48">
        <v>159607000</v>
      </c>
      <c r="F1864" s="48">
        <v>0.94</v>
      </c>
      <c r="G1864" s="48">
        <v>2114000</v>
      </c>
      <c r="H1864" s="48">
        <f t="shared" si="70"/>
        <v>169794680.85106385</v>
      </c>
      <c r="I1864" s="48">
        <f t="shared" si="71"/>
        <v>80.319148936170222</v>
      </c>
    </row>
    <row r="1865" spans="1:9" x14ac:dyDescent="0.3">
      <c r="A1865" s="47" t="s">
        <v>435</v>
      </c>
      <c r="B1865" s="47">
        <v>2010</v>
      </c>
      <c r="C1865" s="47" t="s">
        <v>411</v>
      </c>
      <c r="D1865" s="47" t="s">
        <v>57</v>
      </c>
      <c r="E1865" s="48">
        <v>1314246000</v>
      </c>
      <c r="F1865" s="48">
        <v>2.61</v>
      </c>
      <c r="G1865" s="48">
        <v>9945000</v>
      </c>
      <c r="H1865" s="48">
        <f t="shared" si="70"/>
        <v>503542528.73563218</v>
      </c>
      <c r="I1865" s="48">
        <f t="shared" si="71"/>
        <v>50.63273290453818</v>
      </c>
    </row>
    <row r="1866" spans="1:9" x14ac:dyDescent="0.3">
      <c r="A1866" s="47" t="s">
        <v>435</v>
      </c>
      <c r="B1866" s="47">
        <v>2011</v>
      </c>
      <c r="C1866" s="47" t="s">
        <v>411</v>
      </c>
      <c r="D1866" s="47" t="s">
        <v>57</v>
      </c>
      <c r="E1866" s="48">
        <v>1570927000</v>
      </c>
      <c r="F1866" s="48">
        <v>2.48</v>
      </c>
      <c r="G1866" s="48">
        <v>11364000</v>
      </c>
      <c r="H1866" s="48">
        <f t="shared" si="70"/>
        <v>633438306.45161295</v>
      </c>
      <c r="I1866" s="48">
        <f t="shared" si="71"/>
        <v>55.740787262549539</v>
      </c>
    </row>
    <row r="1867" spans="1:9" x14ac:dyDescent="0.3">
      <c r="A1867" s="47" t="s">
        <v>435</v>
      </c>
      <c r="B1867" s="47">
        <v>2012</v>
      </c>
      <c r="C1867" s="47" t="s">
        <v>411</v>
      </c>
      <c r="D1867" s="47" t="s">
        <v>57</v>
      </c>
      <c r="E1867" s="48">
        <v>1677919000</v>
      </c>
      <c r="F1867" s="48">
        <v>2.69</v>
      </c>
      <c r="G1867" s="48">
        <v>12309000</v>
      </c>
      <c r="H1867" s="48">
        <f t="shared" si="70"/>
        <v>623761710.0371747</v>
      </c>
      <c r="I1867" s="48">
        <f t="shared" si="71"/>
        <v>50.675254694709132</v>
      </c>
    </row>
    <row r="1868" spans="1:9" x14ac:dyDescent="0.3">
      <c r="A1868" s="47" t="s">
        <v>435</v>
      </c>
      <c r="B1868" s="47">
        <v>2013</v>
      </c>
      <c r="C1868" s="47" t="s">
        <v>411</v>
      </c>
      <c r="D1868" s="47" t="s">
        <v>57</v>
      </c>
      <c r="E1868" s="48">
        <v>1424912000</v>
      </c>
      <c r="F1868" s="48">
        <v>2.6</v>
      </c>
      <c r="G1868" s="48">
        <v>12980000</v>
      </c>
      <c r="H1868" s="48">
        <f t="shared" si="70"/>
        <v>548043076.92307687</v>
      </c>
      <c r="I1868" s="48">
        <f t="shared" si="71"/>
        <v>42.222116866184656</v>
      </c>
    </row>
    <row r="1869" spans="1:9" x14ac:dyDescent="0.3">
      <c r="A1869" s="47" t="s">
        <v>435</v>
      </c>
      <c r="B1869" s="47">
        <v>2014</v>
      </c>
      <c r="C1869" s="47" t="s">
        <v>411</v>
      </c>
      <c r="D1869" s="47" t="s">
        <v>57</v>
      </c>
      <c r="E1869" s="48">
        <v>1524138000</v>
      </c>
      <c r="F1869" s="48">
        <v>2.6</v>
      </c>
      <c r="G1869" s="48">
        <v>14528000</v>
      </c>
      <c r="H1869" s="48">
        <f t="shared" si="70"/>
        <v>586206923.07692301</v>
      </c>
      <c r="I1869" s="48">
        <f t="shared" si="71"/>
        <v>40.350146136902744</v>
      </c>
    </row>
    <row r="1870" spans="1:9" x14ac:dyDescent="0.3">
      <c r="A1870" s="47" t="s">
        <v>435</v>
      </c>
      <c r="B1870" s="47">
        <v>2015</v>
      </c>
      <c r="C1870" s="47" t="s">
        <v>411</v>
      </c>
      <c r="D1870" s="47" t="s">
        <v>57</v>
      </c>
      <c r="E1870" s="48">
        <v>503291000</v>
      </c>
      <c r="F1870" s="48">
        <v>0.94</v>
      </c>
      <c r="G1870" s="48">
        <v>16410000</v>
      </c>
      <c r="H1870" s="48">
        <f t="shared" si="70"/>
        <v>535415957.44680852</v>
      </c>
      <c r="I1870" s="48">
        <f t="shared" si="71"/>
        <v>32.627419710347866</v>
      </c>
    </row>
    <row r="1871" spans="1:9" x14ac:dyDescent="0.3">
      <c r="A1871" s="47" t="s">
        <v>435</v>
      </c>
      <c r="B1871" s="47">
        <v>2010</v>
      </c>
      <c r="C1871" s="47" t="s">
        <v>399</v>
      </c>
      <c r="D1871" s="47" t="s">
        <v>57</v>
      </c>
      <c r="E1871" s="48">
        <v>853248561000</v>
      </c>
      <c r="F1871" s="48">
        <v>2.61</v>
      </c>
      <c r="G1871" s="48">
        <v>114573000</v>
      </c>
      <c r="H1871" s="48">
        <f t="shared" si="70"/>
        <v>326915157471.2644</v>
      </c>
      <c r="I1871" s="48">
        <f t="shared" si="71"/>
        <v>2853.3350568743458</v>
      </c>
    </row>
    <row r="1872" spans="1:9" x14ac:dyDescent="0.3">
      <c r="A1872" s="47" t="s">
        <v>435</v>
      </c>
      <c r="B1872" s="47">
        <v>2011</v>
      </c>
      <c r="C1872" s="47" t="s">
        <v>399</v>
      </c>
      <c r="D1872" s="47" t="s">
        <v>57</v>
      </c>
      <c r="E1872" s="48">
        <v>760527667000</v>
      </c>
      <c r="F1872" s="48">
        <v>2.48</v>
      </c>
      <c r="G1872" s="48">
        <v>153010000</v>
      </c>
      <c r="H1872" s="48">
        <f t="shared" si="70"/>
        <v>306664381854.83868</v>
      </c>
      <c r="I1872" s="48">
        <f t="shared" si="71"/>
        <v>2004.2113708570596</v>
      </c>
    </row>
    <row r="1873" spans="1:9" x14ac:dyDescent="0.3">
      <c r="A1873" s="47" t="s">
        <v>435</v>
      </c>
      <c r="B1873" s="47">
        <v>2012</v>
      </c>
      <c r="C1873" s="47" t="s">
        <v>399</v>
      </c>
      <c r="D1873" s="47" t="s">
        <v>57</v>
      </c>
      <c r="E1873" s="48">
        <v>728883155000</v>
      </c>
      <c r="F1873" s="48">
        <v>2.69</v>
      </c>
      <c r="G1873" s="48">
        <v>168920000</v>
      </c>
      <c r="H1873" s="48">
        <f t="shared" si="70"/>
        <v>270960280669.14499</v>
      </c>
      <c r="I1873" s="48">
        <f t="shared" si="71"/>
        <v>1604.0745954839272</v>
      </c>
    </row>
    <row r="1874" spans="1:9" x14ac:dyDescent="0.3">
      <c r="A1874" s="47" t="s">
        <v>435</v>
      </c>
      <c r="B1874" s="47">
        <v>2013</v>
      </c>
      <c r="C1874" s="47" t="s">
        <v>399</v>
      </c>
      <c r="D1874" s="47" t="s">
        <v>57</v>
      </c>
      <c r="E1874" s="48">
        <v>661597789000</v>
      </c>
      <c r="F1874" s="48">
        <v>2.6</v>
      </c>
      <c r="G1874" s="48">
        <v>170453000</v>
      </c>
      <c r="H1874" s="48">
        <f t="shared" si="70"/>
        <v>254460688076.92307</v>
      </c>
      <c r="I1874" s="48">
        <f t="shared" si="71"/>
        <v>1492.8495718874003</v>
      </c>
    </row>
    <row r="1875" spans="1:9" x14ac:dyDescent="0.3">
      <c r="A1875" s="47" t="s">
        <v>435</v>
      </c>
      <c r="B1875" s="47">
        <v>2014</v>
      </c>
      <c r="C1875" s="47" t="s">
        <v>399</v>
      </c>
      <c r="D1875" s="47" t="s">
        <v>57</v>
      </c>
      <c r="E1875" s="48">
        <v>665610019000</v>
      </c>
      <c r="F1875" s="48">
        <v>2.6</v>
      </c>
      <c r="G1875" s="48">
        <v>176512000</v>
      </c>
      <c r="H1875" s="48">
        <f t="shared" si="70"/>
        <v>256003853461.53845</v>
      </c>
      <c r="I1875" s="48">
        <f t="shared" si="71"/>
        <v>1450.348154581776</v>
      </c>
    </row>
    <row r="1876" spans="1:9" x14ac:dyDescent="0.3">
      <c r="A1876" s="47" t="s">
        <v>435</v>
      </c>
      <c r="B1876" s="47">
        <v>2015</v>
      </c>
      <c r="C1876" s="47" t="s">
        <v>399</v>
      </c>
      <c r="D1876" s="47" t="s">
        <v>57</v>
      </c>
      <c r="E1876" s="48">
        <v>210483919000</v>
      </c>
      <c r="F1876" s="48">
        <v>0.94</v>
      </c>
      <c r="G1876" s="48">
        <v>197207000</v>
      </c>
      <c r="H1876" s="48">
        <f t="shared" si="70"/>
        <v>223919062765.95746</v>
      </c>
      <c r="I1876" s="48">
        <f t="shared" si="71"/>
        <v>1135.4518996078104</v>
      </c>
    </row>
    <row r="1877" spans="1:9" x14ac:dyDescent="0.3">
      <c r="A1877" s="47" t="s">
        <v>435</v>
      </c>
      <c r="B1877" s="47">
        <v>2010</v>
      </c>
      <c r="C1877" s="47" t="s">
        <v>400</v>
      </c>
      <c r="D1877" s="47" t="s">
        <v>57</v>
      </c>
      <c r="E1877" s="48">
        <v>1619000</v>
      </c>
      <c r="F1877" s="48">
        <v>2.61</v>
      </c>
      <c r="G1877" s="48">
        <v>47000</v>
      </c>
      <c r="H1877" s="48">
        <f t="shared" si="70"/>
        <v>620306.51340996171</v>
      </c>
      <c r="I1877" s="48">
        <f t="shared" si="71"/>
        <v>13.198010923616208</v>
      </c>
    </row>
    <row r="1878" spans="1:9" x14ac:dyDescent="0.3">
      <c r="A1878" s="47" t="s">
        <v>435</v>
      </c>
      <c r="B1878" s="47">
        <v>2011</v>
      </c>
      <c r="C1878" s="47" t="s">
        <v>400</v>
      </c>
      <c r="D1878" s="47" t="s">
        <v>57</v>
      </c>
      <c r="E1878" s="48">
        <v>1253000</v>
      </c>
      <c r="F1878" s="48">
        <v>2.48</v>
      </c>
      <c r="G1878" s="48">
        <v>36000</v>
      </c>
      <c r="H1878" s="48">
        <f t="shared" si="70"/>
        <v>505241.93548387097</v>
      </c>
      <c r="I1878" s="48">
        <f t="shared" si="71"/>
        <v>14.034498207885305</v>
      </c>
    </row>
    <row r="1879" spans="1:9" x14ac:dyDescent="0.3">
      <c r="A1879" s="47" t="s">
        <v>435</v>
      </c>
      <c r="B1879" s="47">
        <v>2012</v>
      </c>
      <c r="C1879" s="47" t="s">
        <v>400</v>
      </c>
      <c r="D1879" s="47" t="s">
        <v>57</v>
      </c>
      <c r="E1879" s="48">
        <v>1499000</v>
      </c>
      <c r="F1879" s="48">
        <v>2.69</v>
      </c>
      <c r="G1879" s="48">
        <v>37000</v>
      </c>
      <c r="H1879" s="48">
        <f t="shared" si="70"/>
        <v>557249.0706319703</v>
      </c>
      <c r="I1879" s="48">
        <f t="shared" si="71"/>
        <v>15.060785692755955</v>
      </c>
    </row>
    <row r="1880" spans="1:9" x14ac:dyDescent="0.3">
      <c r="A1880" s="47" t="s">
        <v>435</v>
      </c>
      <c r="B1880" s="47">
        <v>2013</v>
      </c>
      <c r="C1880" s="47" t="s">
        <v>400</v>
      </c>
      <c r="D1880" s="47" t="s">
        <v>57</v>
      </c>
      <c r="E1880" s="48">
        <v>1623000</v>
      </c>
      <c r="F1880" s="48">
        <v>2.6</v>
      </c>
      <c r="G1880" s="48">
        <v>35000</v>
      </c>
      <c r="H1880" s="48">
        <f t="shared" si="70"/>
        <v>624230.76923076925</v>
      </c>
      <c r="I1880" s="48">
        <f t="shared" si="71"/>
        <v>17.835164835164836</v>
      </c>
    </row>
    <row r="1881" spans="1:9" x14ac:dyDescent="0.3">
      <c r="A1881" s="47" t="s">
        <v>435</v>
      </c>
      <c r="B1881" s="47">
        <v>2014</v>
      </c>
      <c r="C1881" s="47" t="s">
        <v>400</v>
      </c>
      <c r="D1881" s="47" t="s">
        <v>57</v>
      </c>
      <c r="E1881" s="48">
        <v>1398000</v>
      </c>
      <c r="F1881" s="48">
        <v>2.6</v>
      </c>
      <c r="G1881" s="48">
        <v>29000</v>
      </c>
      <c r="H1881" s="48">
        <f t="shared" si="70"/>
        <v>537692.30769230763</v>
      </c>
      <c r="I1881" s="48">
        <f t="shared" si="71"/>
        <v>18.541114058355436</v>
      </c>
    </row>
    <row r="1882" spans="1:9" x14ac:dyDescent="0.3">
      <c r="A1882" s="47" t="s">
        <v>435</v>
      </c>
      <c r="B1882" s="47">
        <v>2015</v>
      </c>
      <c r="C1882" s="47" t="s">
        <v>400</v>
      </c>
      <c r="D1882" s="47" t="s">
        <v>57</v>
      </c>
      <c r="E1882" s="48">
        <v>199000</v>
      </c>
      <c r="F1882" s="48">
        <v>0.94</v>
      </c>
      <c r="G1882" s="48">
        <v>20000</v>
      </c>
      <c r="H1882" s="48">
        <f t="shared" si="70"/>
        <v>211702.12765957447</v>
      </c>
      <c r="I1882" s="48">
        <f t="shared" si="71"/>
        <v>10.585106382978724</v>
      </c>
    </row>
    <row r="1883" spans="1:9" x14ac:dyDescent="0.3">
      <c r="A1883" s="47" t="s">
        <v>435</v>
      </c>
      <c r="B1883" s="47">
        <v>2010</v>
      </c>
      <c r="C1883" s="47" t="s">
        <v>401</v>
      </c>
      <c r="D1883" s="47" t="s">
        <v>57</v>
      </c>
      <c r="E1883" s="48">
        <v>528318601000</v>
      </c>
      <c r="F1883" s="48">
        <v>2.61</v>
      </c>
      <c r="G1883" s="48">
        <v>80310000</v>
      </c>
      <c r="H1883" s="48">
        <f t="shared" si="70"/>
        <v>202420919923.37164</v>
      </c>
      <c r="I1883" s="48">
        <f t="shared" si="71"/>
        <v>2520.4945825348232</v>
      </c>
    </row>
    <row r="1884" spans="1:9" x14ac:dyDescent="0.3">
      <c r="A1884" s="47" t="s">
        <v>435</v>
      </c>
      <c r="B1884" s="47">
        <v>2011</v>
      </c>
      <c r="C1884" s="47" t="s">
        <v>401</v>
      </c>
      <c r="D1884" s="47" t="s">
        <v>57</v>
      </c>
      <c r="E1884" s="48">
        <v>569515052000</v>
      </c>
      <c r="F1884" s="48">
        <v>2.48</v>
      </c>
      <c r="G1884" s="48">
        <v>86986000</v>
      </c>
      <c r="H1884" s="48">
        <f t="shared" si="70"/>
        <v>229643166129.03226</v>
      </c>
      <c r="I1884" s="48">
        <f t="shared" si="71"/>
        <v>2640.0014499923236</v>
      </c>
    </row>
    <row r="1885" spans="1:9" x14ac:dyDescent="0.3">
      <c r="A1885" s="47" t="s">
        <v>435</v>
      </c>
      <c r="B1885" s="47">
        <v>2012</v>
      </c>
      <c r="C1885" s="47" t="s">
        <v>401</v>
      </c>
      <c r="D1885" s="47" t="s">
        <v>57</v>
      </c>
      <c r="E1885" s="48">
        <v>576730072000</v>
      </c>
      <c r="F1885" s="48">
        <v>2.69</v>
      </c>
      <c r="G1885" s="48">
        <v>99782000</v>
      </c>
      <c r="H1885" s="48">
        <f t="shared" si="70"/>
        <v>214397796282.52789</v>
      </c>
      <c r="I1885" s="48">
        <f t="shared" si="71"/>
        <v>2148.6620460857457</v>
      </c>
    </row>
    <row r="1886" spans="1:9" x14ac:dyDescent="0.3">
      <c r="A1886" s="47" t="s">
        <v>435</v>
      </c>
      <c r="B1886" s="47">
        <v>2013</v>
      </c>
      <c r="C1886" s="47" t="s">
        <v>401</v>
      </c>
      <c r="D1886" s="47" t="s">
        <v>57</v>
      </c>
      <c r="E1886" s="48">
        <v>538667105000</v>
      </c>
      <c r="F1886" s="48">
        <v>2.6</v>
      </c>
      <c r="G1886" s="48">
        <v>104184000</v>
      </c>
      <c r="H1886" s="48">
        <f t="shared" si="70"/>
        <v>207179655769.23077</v>
      </c>
      <c r="I1886" s="48">
        <f t="shared" si="71"/>
        <v>1988.5937933773973</v>
      </c>
    </row>
    <row r="1887" spans="1:9" x14ac:dyDescent="0.3">
      <c r="A1887" s="47" t="s">
        <v>435</v>
      </c>
      <c r="B1887" s="47">
        <v>2014</v>
      </c>
      <c r="C1887" s="47" t="s">
        <v>401</v>
      </c>
      <c r="D1887" s="47" t="s">
        <v>57</v>
      </c>
      <c r="E1887" s="48">
        <v>531802759000</v>
      </c>
      <c r="F1887" s="48">
        <v>2.6</v>
      </c>
      <c r="G1887" s="48">
        <v>110342000</v>
      </c>
      <c r="H1887" s="48">
        <f t="shared" si="70"/>
        <v>204539522692.30768</v>
      </c>
      <c r="I1887" s="48">
        <f t="shared" si="71"/>
        <v>1853.6869251264948</v>
      </c>
    </row>
    <row r="1888" spans="1:9" x14ac:dyDescent="0.3">
      <c r="A1888" s="47" t="s">
        <v>435</v>
      </c>
      <c r="B1888" s="47">
        <v>2015</v>
      </c>
      <c r="C1888" s="47" t="s">
        <v>401</v>
      </c>
      <c r="D1888" s="47" t="s">
        <v>57</v>
      </c>
      <c r="E1888" s="48">
        <v>190022966000</v>
      </c>
      <c r="F1888" s="48">
        <v>0.94</v>
      </c>
      <c r="G1888" s="48">
        <v>139080000</v>
      </c>
      <c r="H1888" s="48">
        <f t="shared" si="70"/>
        <v>202152091489.36172</v>
      </c>
      <c r="I1888" s="48">
        <f t="shared" si="71"/>
        <v>1453.4950495352439</v>
      </c>
    </row>
    <row r="1889" spans="1:9" x14ac:dyDescent="0.3">
      <c r="A1889" s="47" t="s">
        <v>435</v>
      </c>
      <c r="B1889" s="47">
        <v>2010</v>
      </c>
      <c r="C1889" s="47" t="s">
        <v>402</v>
      </c>
      <c r="D1889" s="47" t="s">
        <v>57</v>
      </c>
      <c r="E1889" s="48">
        <v>324928347000</v>
      </c>
      <c r="F1889" s="48">
        <v>2.61</v>
      </c>
      <c r="G1889" s="48">
        <v>34219000</v>
      </c>
      <c r="H1889" s="48">
        <f t="shared" si="70"/>
        <v>124493619540.22989</v>
      </c>
      <c r="I1889" s="48">
        <f t="shared" si="71"/>
        <v>3638.1431234176885</v>
      </c>
    </row>
    <row r="1890" spans="1:9" x14ac:dyDescent="0.3">
      <c r="A1890" s="47" t="s">
        <v>435</v>
      </c>
      <c r="B1890" s="47">
        <v>2011</v>
      </c>
      <c r="C1890" s="47" t="s">
        <v>402</v>
      </c>
      <c r="D1890" s="47" t="s">
        <v>57</v>
      </c>
      <c r="E1890" s="48">
        <v>191011358000</v>
      </c>
      <c r="F1890" s="48">
        <v>2.48</v>
      </c>
      <c r="G1890" s="48">
        <v>65990000</v>
      </c>
      <c r="H1890" s="48">
        <f t="shared" si="70"/>
        <v>77020708870.967743</v>
      </c>
      <c r="I1890" s="48">
        <f t="shared" si="71"/>
        <v>1167.1572794509432</v>
      </c>
    </row>
    <row r="1891" spans="1:9" x14ac:dyDescent="0.3">
      <c r="A1891" s="47" t="s">
        <v>435</v>
      </c>
      <c r="B1891" s="47">
        <v>2012</v>
      </c>
      <c r="C1891" s="47" t="s">
        <v>402</v>
      </c>
      <c r="D1891" s="47" t="s">
        <v>57</v>
      </c>
      <c r="E1891" s="48">
        <v>152151589000</v>
      </c>
      <c r="F1891" s="48">
        <v>2.69</v>
      </c>
      <c r="G1891" s="48">
        <v>69095000</v>
      </c>
      <c r="H1891" s="48">
        <f t="shared" si="70"/>
        <v>56561928996.282532</v>
      </c>
      <c r="I1891" s="48">
        <f t="shared" si="71"/>
        <v>818.61102824057502</v>
      </c>
    </row>
    <row r="1892" spans="1:9" x14ac:dyDescent="0.3">
      <c r="A1892" s="47" t="s">
        <v>435</v>
      </c>
      <c r="B1892" s="47">
        <v>2013</v>
      </c>
      <c r="C1892" s="47" t="s">
        <v>402</v>
      </c>
      <c r="D1892" s="47" t="s">
        <v>57</v>
      </c>
      <c r="E1892" s="48">
        <v>122929058000</v>
      </c>
      <c r="F1892" s="48">
        <v>2.6</v>
      </c>
      <c r="G1892" s="48">
        <v>66238000</v>
      </c>
      <c r="H1892" s="48">
        <f t="shared" si="70"/>
        <v>47280406923.07692</v>
      </c>
      <c r="I1892" s="48">
        <f t="shared" si="71"/>
        <v>713.79581091030707</v>
      </c>
    </row>
    <row r="1893" spans="1:9" x14ac:dyDescent="0.3">
      <c r="A1893" s="47" t="s">
        <v>435</v>
      </c>
      <c r="B1893" s="47">
        <v>2014</v>
      </c>
      <c r="C1893" s="47" t="s">
        <v>402</v>
      </c>
      <c r="D1893" s="47" t="s">
        <v>57</v>
      </c>
      <c r="E1893" s="48">
        <v>133805865000</v>
      </c>
      <c r="F1893" s="48">
        <v>2.6</v>
      </c>
      <c r="G1893" s="48">
        <v>66135000</v>
      </c>
      <c r="H1893" s="48">
        <f t="shared" si="70"/>
        <v>51463794230.769226</v>
      </c>
      <c r="I1893" s="48">
        <f t="shared" si="71"/>
        <v>778.16276148437635</v>
      </c>
    </row>
    <row r="1894" spans="1:9" x14ac:dyDescent="0.3">
      <c r="A1894" s="47" t="s">
        <v>435</v>
      </c>
      <c r="B1894" s="47">
        <v>2015</v>
      </c>
      <c r="C1894" s="47" t="s">
        <v>402</v>
      </c>
      <c r="D1894" s="47" t="s">
        <v>57</v>
      </c>
      <c r="E1894" s="48">
        <v>20460757000</v>
      </c>
      <c r="F1894" s="48">
        <v>0.94</v>
      </c>
      <c r="G1894" s="48">
        <v>58102000</v>
      </c>
      <c r="H1894" s="48">
        <f t="shared" si="70"/>
        <v>21766762765.957447</v>
      </c>
      <c r="I1894" s="48">
        <f t="shared" si="71"/>
        <v>374.63018081920495</v>
      </c>
    </row>
    <row r="1895" spans="1:9" x14ac:dyDescent="0.3">
      <c r="A1895" s="47" t="s">
        <v>435</v>
      </c>
      <c r="B1895" s="47">
        <v>2010</v>
      </c>
      <c r="C1895" s="47" t="s">
        <v>403</v>
      </c>
      <c r="D1895" s="47" t="s">
        <v>57</v>
      </c>
      <c r="E1895" s="48">
        <v>4553882000</v>
      </c>
      <c r="F1895" s="48">
        <v>2.61</v>
      </c>
      <c r="G1895" s="48">
        <v>88517000</v>
      </c>
      <c r="H1895" s="48">
        <f t="shared" si="70"/>
        <v>1744782375.4789274</v>
      </c>
      <c r="I1895" s="48">
        <f t="shared" si="71"/>
        <v>19.711268744748775</v>
      </c>
    </row>
    <row r="1896" spans="1:9" x14ac:dyDescent="0.3">
      <c r="A1896" s="47" t="s">
        <v>435</v>
      </c>
      <c r="B1896" s="47">
        <v>2011</v>
      </c>
      <c r="C1896" s="47" t="s">
        <v>403</v>
      </c>
      <c r="D1896" s="47" t="s">
        <v>57</v>
      </c>
      <c r="E1896" s="48">
        <v>5057383000</v>
      </c>
      <c r="F1896" s="48">
        <v>2.48</v>
      </c>
      <c r="G1896" s="48">
        <v>95387000</v>
      </c>
      <c r="H1896" s="48">
        <f t="shared" si="70"/>
        <v>2039267338.7096775</v>
      </c>
      <c r="I1896" s="48">
        <f t="shared" si="71"/>
        <v>21.378881175733355</v>
      </c>
    </row>
    <row r="1897" spans="1:9" x14ac:dyDescent="0.3">
      <c r="A1897" s="47" t="s">
        <v>435</v>
      </c>
      <c r="B1897" s="47">
        <v>2012</v>
      </c>
      <c r="C1897" s="47" t="s">
        <v>403</v>
      </c>
      <c r="D1897" s="47" t="s">
        <v>57</v>
      </c>
      <c r="E1897" s="48">
        <v>6317016000</v>
      </c>
      <c r="F1897" s="48">
        <v>2.69</v>
      </c>
      <c r="G1897" s="48">
        <v>118053000</v>
      </c>
      <c r="H1897" s="48">
        <f t="shared" si="70"/>
        <v>2348333085.5018587</v>
      </c>
      <c r="I1897" s="48">
        <f t="shared" si="71"/>
        <v>19.892193214080613</v>
      </c>
    </row>
    <row r="1898" spans="1:9" x14ac:dyDescent="0.3">
      <c r="A1898" s="47" t="s">
        <v>435</v>
      </c>
      <c r="B1898" s="47">
        <v>2013</v>
      </c>
      <c r="C1898" s="47" t="s">
        <v>403</v>
      </c>
      <c r="D1898" s="47" t="s">
        <v>57</v>
      </c>
      <c r="E1898" s="48">
        <v>7618295000</v>
      </c>
      <c r="F1898" s="48">
        <v>2.6</v>
      </c>
      <c r="G1898" s="48">
        <v>140323000</v>
      </c>
      <c r="H1898" s="48">
        <f t="shared" si="70"/>
        <v>2930113461.5384612</v>
      </c>
      <c r="I1898" s="48">
        <f t="shared" si="71"/>
        <v>20.881205942991961</v>
      </c>
    </row>
    <row r="1899" spans="1:9" x14ac:dyDescent="0.3">
      <c r="A1899" s="47" t="s">
        <v>435</v>
      </c>
      <c r="B1899" s="47">
        <v>2014</v>
      </c>
      <c r="C1899" s="47" t="s">
        <v>403</v>
      </c>
      <c r="D1899" s="47" t="s">
        <v>57</v>
      </c>
      <c r="E1899" s="48">
        <v>8610666000</v>
      </c>
      <c r="F1899" s="48">
        <v>2.6</v>
      </c>
      <c r="G1899" s="48">
        <v>154470000</v>
      </c>
      <c r="H1899" s="48">
        <f t="shared" si="70"/>
        <v>3311794615.3846154</v>
      </c>
      <c r="I1899" s="48">
        <f t="shared" si="71"/>
        <v>21.439726907390533</v>
      </c>
    </row>
    <row r="1900" spans="1:9" x14ac:dyDescent="0.3">
      <c r="A1900" s="47" t="s">
        <v>435</v>
      </c>
      <c r="B1900" s="47">
        <v>2015</v>
      </c>
      <c r="C1900" s="47" t="s">
        <v>403</v>
      </c>
      <c r="D1900" s="47" t="s">
        <v>57</v>
      </c>
      <c r="E1900" s="48">
        <v>3339252000</v>
      </c>
      <c r="F1900" s="48">
        <v>0.94</v>
      </c>
      <c r="G1900" s="48">
        <v>188668000</v>
      </c>
      <c r="H1900" s="48">
        <f t="shared" si="70"/>
        <v>3552395744.6808515</v>
      </c>
      <c r="I1900" s="48">
        <f t="shared" si="71"/>
        <v>18.828819644459323</v>
      </c>
    </row>
    <row r="1901" spans="1:9" x14ac:dyDescent="0.3">
      <c r="A1901" s="47" t="s">
        <v>435</v>
      </c>
      <c r="B1901" s="47">
        <v>2010</v>
      </c>
      <c r="C1901" s="47" t="s">
        <v>414</v>
      </c>
      <c r="D1901" s="47" t="s">
        <v>57</v>
      </c>
      <c r="E1901" s="48">
        <v>4028000</v>
      </c>
      <c r="F1901" s="48">
        <v>2.61</v>
      </c>
      <c r="G1901" s="48">
        <v>29000</v>
      </c>
      <c r="H1901" s="48">
        <f t="shared" si="70"/>
        <v>1543295.0191570881</v>
      </c>
      <c r="I1901" s="48">
        <f t="shared" si="71"/>
        <v>53.217069626106486</v>
      </c>
    </row>
    <row r="1902" spans="1:9" x14ac:dyDescent="0.3">
      <c r="A1902" s="47" t="s">
        <v>435</v>
      </c>
      <c r="B1902" s="47">
        <v>2011</v>
      </c>
      <c r="C1902" s="47" t="s">
        <v>414</v>
      </c>
      <c r="D1902" s="47" t="s">
        <v>57</v>
      </c>
      <c r="E1902" s="48">
        <v>18785000</v>
      </c>
      <c r="F1902" s="48">
        <v>2.48</v>
      </c>
      <c r="G1902" s="48">
        <v>90000</v>
      </c>
      <c r="H1902" s="48">
        <f t="shared" si="70"/>
        <v>7574596.7741935486</v>
      </c>
      <c r="I1902" s="48">
        <f t="shared" si="71"/>
        <v>84.162186379928315</v>
      </c>
    </row>
    <row r="1903" spans="1:9" x14ac:dyDescent="0.3">
      <c r="A1903" s="47" t="s">
        <v>435</v>
      </c>
      <c r="B1903" s="47">
        <v>2012</v>
      </c>
      <c r="C1903" s="47" t="s">
        <v>414</v>
      </c>
      <c r="D1903" s="47" t="s">
        <v>57</v>
      </c>
      <c r="E1903" s="48">
        <v>42949000</v>
      </c>
      <c r="F1903" s="48">
        <v>2.69</v>
      </c>
      <c r="G1903" s="48">
        <v>212000</v>
      </c>
      <c r="H1903" s="48">
        <f t="shared" si="70"/>
        <v>15966171.003717473</v>
      </c>
      <c r="I1903" s="48">
        <f t="shared" si="71"/>
        <v>75.312127376025813</v>
      </c>
    </row>
    <row r="1904" spans="1:9" x14ac:dyDescent="0.3">
      <c r="A1904" s="47" t="s">
        <v>435</v>
      </c>
      <c r="B1904" s="47">
        <v>2013</v>
      </c>
      <c r="C1904" s="47" t="s">
        <v>414</v>
      </c>
      <c r="D1904" s="47" t="s">
        <v>57</v>
      </c>
      <c r="E1904" s="48">
        <v>143503000</v>
      </c>
      <c r="F1904" s="48">
        <v>2.6</v>
      </c>
      <c r="G1904" s="48">
        <v>1064000</v>
      </c>
      <c r="H1904" s="48">
        <f t="shared" si="70"/>
        <v>55193461.538461536</v>
      </c>
      <c r="I1904" s="48">
        <f t="shared" si="71"/>
        <v>51.873554077501446</v>
      </c>
    </row>
    <row r="1905" spans="1:9" x14ac:dyDescent="0.3">
      <c r="A1905" s="47" t="s">
        <v>435</v>
      </c>
      <c r="B1905" s="47">
        <v>2014</v>
      </c>
      <c r="C1905" s="47" t="s">
        <v>414</v>
      </c>
      <c r="D1905" s="47" t="s">
        <v>57</v>
      </c>
      <c r="E1905" s="48">
        <v>229248000</v>
      </c>
      <c r="F1905" s="48">
        <v>2.6</v>
      </c>
      <c r="G1905" s="48">
        <v>1972000</v>
      </c>
      <c r="H1905" s="48">
        <f t="shared" ref="H1905:H1929" si="72">E1905/F1905</f>
        <v>88172307.692307696</v>
      </c>
      <c r="I1905" s="48">
        <f t="shared" ref="I1905:I1929" si="73">H1905/G1905</f>
        <v>44.712123576220939</v>
      </c>
    </row>
    <row r="1906" spans="1:9" x14ac:dyDescent="0.3">
      <c r="A1906" s="47" t="s">
        <v>435</v>
      </c>
      <c r="B1906" s="47">
        <v>2015</v>
      </c>
      <c r="C1906" s="47" t="s">
        <v>414</v>
      </c>
      <c r="D1906" s="47" t="s">
        <v>57</v>
      </c>
      <c r="E1906" s="48">
        <v>99914000</v>
      </c>
      <c r="F1906" s="48">
        <v>0.94</v>
      </c>
      <c r="G1906" s="48">
        <v>2910000</v>
      </c>
      <c r="H1906" s="48">
        <f t="shared" si="72"/>
        <v>106291489.36170213</v>
      </c>
      <c r="I1906" s="48">
        <f t="shared" si="73"/>
        <v>36.526285004021354</v>
      </c>
    </row>
    <row r="1907" spans="1:9" x14ac:dyDescent="0.3">
      <c r="A1907" s="47" t="s">
        <v>435</v>
      </c>
      <c r="B1907" s="47">
        <v>2010</v>
      </c>
      <c r="C1907" s="47" t="s">
        <v>412</v>
      </c>
      <c r="D1907" s="47" t="s">
        <v>57</v>
      </c>
      <c r="E1907" s="48">
        <v>4549851000</v>
      </c>
      <c r="F1907" s="48">
        <v>2.61</v>
      </c>
      <c r="G1907" s="48">
        <v>88488000</v>
      </c>
      <c r="H1907" s="48">
        <f t="shared" si="72"/>
        <v>1743237931.034483</v>
      </c>
      <c r="I1907" s="48">
        <f t="shared" si="73"/>
        <v>19.700274964226594</v>
      </c>
    </row>
    <row r="1908" spans="1:9" x14ac:dyDescent="0.3">
      <c r="A1908" s="47" t="s">
        <v>435</v>
      </c>
      <c r="B1908" s="47">
        <v>2011</v>
      </c>
      <c r="C1908" s="47" t="s">
        <v>412</v>
      </c>
      <c r="D1908" s="47" t="s">
        <v>57</v>
      </c>
      <c r="E1908" s="48">
        <v>5038598000</v>
      </c>
      <c r="F1908" s="48">
        <v>2.48</v>
      </c>
      <c r="G1908" s="48">
        <v>95297000</v>
      </c>
      <c r="H1908" s="48">
        <f t="shared" si="72"/>
        <v>2031692741.9354839</v>
      </c>
      <c r="I1908" s="48">
        <f t="shared" si="73"/>
        <v>21.319587625376286</v>
      </c>
    </row>
    <row r="1909" spans="1:9" x14ac:dyDescent="0.3">
      <c r="A1909" s="47" t="s">
        <v>435</v>
      </c>
      <c r="B1909" s="47">
        <v>2012</v>
      </c>
      <c r="C1909" s="47" t="s">
        <v>412</v>
      </c>
      <c r="D1909" s="47" t="s">
        <v>57</v>
      </c>
      <c r="E1909" s="48">
        <v>6274070000</v>
      </c>
      <c r="F1909" s="48">
        <v>2.69</v>
      </c>
      <c r="G1909" s="48">
        <v>117841000</v>
      </c>
      <c r="H1909" s="48">
        <f t="shared" si="72"/>
        <v>2332368029.7397771</v>
      </c>
      <c r="I1909" s="48">
        <f t="shared" si="73"/>
        <v>19.792500316017151</v>
      </c>
    </row>
    <row r="1910" spans="1:9" x14ac:dyDescent="0.3">
      <c r="A1910" s="47" t="s">
        <v>435</v>
      </c>
      <c r="B1910" s="47">
        <v>2013</v>
      </c>
      <c r="C1910" s="47" t="s">
        <v>412</v>
      </c>
      <c r="D1910" s="47" t="s">
        <v>57</v>
      </c>
      <c r="E1910" s="48">
        <v>7474792000</v>
      </c>
      <c r="F1910" s="48">
        <v>2.6</v>
      </c>
      <c r="G1910" s="48">
        <v>139259000</v>
      </c>
      <c r="H1910" s="48">
        <f t="shared" si="72"/>
        <v>2874920000</v>
      </c>
      <c r="I1910" s="48">
        <f t="shared" si="73"/>
        <v>20.644410774168996</v>
      </c>
    </row>
    <row r="1911" spans="1:9" x14ac:dyDescent="0.3">
      <c r="A1911" s="47" t="s">
        <v>435</v>
      </c>
      <c r="B1911" s="47">
        <v>2014</v>
      </c>
      <c r="C1911" s="47" t="s">
        <v>412</v>
      </c>
      <c r="D1911" s="47" t="s">
        <v>57</v>
      </c>
      <c r="E1911" s="48">
        <v>8381415000</v>
      </c>
      <c r="F1911" s="48">
        <v>2.6</v>
      </c>
      <c r="G1911" s="48">
        <v>152498000</v>
      </c>
      <c r="H1911" s="48">
        <f t="shared" si="72"/>
        <v>3223621153.8461537</v>
      </c>
      <c r="I1911" s="48">
        <f t="shared" si="73"/>
        <v>21.138776599340016</v>
      </c>
    </row>
    <row r="1912" spans="1:9" x14ac:dyDescent="0.3">
      <c r="A1912" s="47" t="s">
        <v>435</v>
      </c>
      <c r="B1912" s="47">
        <v>2015</v>
      </c>
      <c r="C1912" s="47" t="s">
        <v>412</v>
      </c>
      <c r="D1912" s="47" t="s">
        <v>57</v>
      </c>
      <c r="E1912" s="48">
        <v>3239336000</v>
      </c>
      <c r="F1912" s="48">
        <v>0.94</v>
      </c>
      <c r="G1912" s="48">
        <v>185758000</v>
      </c>
      <c r="H1912" s="48">
        <f t="shared" si="72"/>
        <v>3446102127.6595745</v>
      </c>
      <c r="I1912" s="48">
        <f t="shared" si="73"/>
        <v>18.5515677799049</v>
      </c>
    </row>
    <row r="1913" spans="1:9" x14ac:dyDescent="0.3">
      <c r="A1913" s="47" t="s">
        <v>435</v>
      </c>
      <c r="B1913" s="47">
        <v>2010</v>
      </c>
      <c r="C1913" s="47" t="s">
        <v>404</v>
      </c>
      <c r="D1913" s="47" t="s">
        <v>57</v>
      </c>
      <c r="E1913" s="48">
        <v>2186738000</v>
      </c>
      <c r="F1913" s="48">
        <v>2.61</v>
      </c>
      <c r="G1913" s="48">
        <v>13945000</v>
      </c>
      <c r="H1913" s="48">
        <f t="shared" si="72"/>
        <v>837830651.34099627</v>
      </c>
      <c r="I1913" s="48">
        <f t="shared" si="73"/>
        <v>60.081079336034151</v>
      </c>
    </row>
    <row r="1914" spans="1:9" x14ac:dyDescent="0.3">
      <c r="A1914" s="47" t="s">
        <v>435</v>
      </c>
      <c r="B1914" s="47">
        <v>2011</v>
      </c>
      <c r="C1914" s="47" t="s">
        <v>404</v>
      </c>
      <c r="D1914" s="47" t="s">
        <v>57</v>
      </c>
      <c r="E1914" s="48">
        <v>2267343000</v>
      </c>
      <c r="F1914" s="48">
        <v>2.48</v>
      </c>
      <c r="G1914" s="48">
        <v>14796000</v>
      </c>
      <c r="H1914" s="48">
        <f t="shared" si="72"/>
        <v>914251209.6774193</v>
      </c>
      <c r="I1914" s="48">
        <f t="shared" si="73"/>
        <v>61.790430499960756</v>
      </c>
    </row>
    <row r="1915" spans="1:9" x14ac:dyDescent="0.3">
      <c r="A1915" s="47" t="s">
        <v>435</v>
      </c>
      <c r="B1915" s="47">
        <v>2012</v>
      </c>
      <c r="C1915" s="47" t="s">
        <v>404</v>
      </c>
      <c r="D1915" s="47" t="s">
        <v>57</v>
      </c>
      <c r="E1915" s="48">
        <v>2088281000</v>
      </c>
      <c r="F1915" s="48">
        <v>2.69</v>
      </c>
      <c r="G1915" s="48">
        <v>13177000</v>
      </c>
      <c r="H1915" s="48">
        <f t="shared" si="72"/>
        <v>776312639.40520453</v>
      </c>
      <c r="I1915" s="48">
        <f t="shared" si="73"/>
        <v>58.914217151491577</v>
      </c>
    </row>
    <row r="1916" spans="1:9" x14ac:dyDescent="0.3">
      <c r="A1916" s="47" t="s">
        <v>435</v>
      </c>
      <c r="B1916" s="47">
        <v>2013</v>
      </c>
      <c r="C1916" s="47" t="s">
        <v>404</v>
      </c>
      <c r="D1916" s="47" t="s">
        <v>57</v>
      </c>
      <c r="E1916" s="48">
        <v>2253156000</v>
      </c>
      <c r="F1916" s="48">
        <v>2.6</v>
      </c>
      <c r="G1916" s="48">
        <v>13798000</v>
      </c>
      <c r="H1916" s="48">
        <f t="shared" si="72"/>
        <v>866598461.53846157</v>
      </c>
      <c r="I1916" s="48">
        <f t="shared" si="73"/>
        <v>62.806092298772398</v>
      </c>
    </row>
    <row r="1917" spans="1:9" x14ac:dyDescent="0.3">
      <c r="A1917" s="47" t="s">
        <v>435</v>
      </c>
      <c r="B1917" s="47">
        <v>2014</v>
      </c>
      <c r="C1917" s="47" t="s">
        <v>404</v>
      </c>
      <c r="D1917" s="47" t="s">
        <v>57</v>
      </c>
      <c r="E1917" s="48">
        <v>1943892000</v>
      </c>
      <c r="F1917" s="48">
        <v>2.6</v>
      </c>
      <c r="G1917" s="48">
        <v>14088000</v>
      </c>
      <c r="H1917" s="48">
        <f t="shared" si="72"/>
        <v>747650769.23076916</v>
      </c>
      <c r="I1917" s="48">
        <f t="shared" si="73"/>
        <v>53.070043244659935</v>
      </c>
    </row>
    <row r="1918" spans="1:9" x14ac:dyDescent="0.3">
      <c r="A1918" s="47" t="s">
        <v>435</v>
      </c>
      <c r="B1918" s="47">
        <v>2015</v>
      </c>
      <c r="C1918" s="47" t="s">
        <v>404</v>
      </c>
      <c r="D1918" s="47" t="s">
        <v>57</v>
      </c>
      <c r="E1918" s="48">
        <v>712579000</v>
      </c>
      <c r="F1918" s="48">
        <v>0.94</v>
      </c>
      <c r="G1918" s="48">
        <v>17081000</v>
      </c>
      <c r="H1918" s="48">
        <f t="shared" si="72"/>
        <v>758062765.95744681</v>
      </c>
      <c r="I1918" s="48">
        <f t="shared" si="73"/>
        <v>44.380467534538191</v>
      </c>
    </row>
    <row r="1919" spans="1:9" x14ac:dyDescent="0.3">
      <c r="A1919" s="47" t="s">
        <v>435</v>
      </c>
      <c r="B1919" s="47">
        <v>2010</v>
      </c>
      <c r="C1919" s="47" t="s">
        <v>425</v>
      </c>
      <c r="D1919" s="47" t="s">
        <v>57</v>
      </c>
      <c r="E1919" s="48">
        <v>1674646000</v>
      </c>
      <c r="F1919" s="48">
        <v>2.61</v>
      </c>
      <c r="G1919" s="48">
        <v>10223000</v>
      </c>
      <c r="H1919" s="48">
        <f t="shared" si="72"/>
        <v>641626819.92337167</v>
      </c>
      <c r="I1919" s="48">
        <f t="shared" si="73"/>
        <v>62.763065628814601</v>
      </c>
    </row>
    <row r="1920" spans="1:9" x14ac:dyDescent="0.3">
      <c r="A1920" s="47" t="s">
        <v>435</v>
      </c>
      <c r="B1920" s="47">
        <v>2011</v>
      </c>
      <c r="C1920" s="47" t="s">
        <v>425</v>
      </c>
      <c r="D1920" s="47" t="s">
        <v>57</v>
      </c>
      <c r="E1920" s="48">
        <v>1782650000</v>
      </c>
      <c r="F1920" s="48">
        <v>2.48</v>
      </c>
      <c r="G1920" s="48">
        <v>11682000</v>
      </c>
      <c r="H1920" s="48">
        <f t="shared" si="72"/>
        <v>718810483.87096775</v>
      </c>
      <c r="I1920" s="48">
        <f t="shared" si="73"/>
        <v>61.531457273666135</v>
      </c>
    </row>
    <row r="1921" spans="1:9" x14ac:dyDescent="0.3">
      <c r="A1921" s="47" t="s">
        <v>435</v>
      </c>
      <c r="B1921" s="47">
        <v>2012</v>
      </c>
      <c r="C1921" s="47" t="s">
        <v>425</v>
      </c>
      <c r="D1921" s="47" t="s">
        <v>57</v>
      </c>
      <c r="E1921" s="48">
        <v>2060110000</v>
      </c>
      <c r="F1921" s="48">
        <v>2.69</v>
      </c>
      <c r="G1921" s="48">
        <v>13154000</v>
      </c>
      <c r="H1921" s="48">
        <f t="shared" si="72"/>
        <v>765840148.69888473</v>
      </c>
      <c r="I1921" s="48">
        <f t="shared" si="73"/>
        <v>58.221084742198933</v>
      </c>
    </row>
    <row r="1922" spans="1:9" x14ac:dyDescent="0.3">
      <c r="A1922" s="47" t="s">
        <v>435</v>
      </c>
      <c r="B1922" s="47">
        <v>2013</v>
      </c>
      <c r="C1922" s="47" t="s">
        <v>425</v>
      </c>
      <c r="D1922" s="47" t="s">
        <v>57</v>
      </c>
      <c r="E1922" s="48">
        <v>2228081000</v>
      </c>
      <c r="F1922" s="48">
        <v>2.6</v>
      </c>
      <c r="G1922" s="48">
        <v>13763000</v>
      </c>
      <c r="H1922" s="48">
        <f t="shared" si="72"/>
        <v>856954230.76923072</v>
      </c>
      <c r="I1922" s="48">
        <f t="shared" si="73"/>
        <v>62.26507525751876</v>
      </c>
    </row>
    <row r="1923" spans="1:9" x14ac:dyDescent="0.3">
      <c r="A1923" s="47" t="s">
        <v>435</v>
      </c>
      <c r="B1923" s="47">
        <v>2014</v>
      </c>
      <c r="C1923" s="47" t="s">
        <v>425</v>
      </c>
      <c r="D1923" s="47" t="s">
        <v>57</v>
      </c>
      <c r="E1923" s="48">
        <v>1936945000</v>
      </c>
      <c r="F1923" s="48">
        <v>2.6</v>
      </c>
      <c r="G1923" s="48">
        <v>14050000</v>
      </c>
      <c r="H1923" s="48">
        <f t="shared" si="72"/>
        <v>744978846.15384614</v>
      </c>
      <c r="I1923" s="48">
        <f t="shared" si="73"/>
        <v>53.023405420202572</v>
      </c>
    </row>
    <row r="1924" spans="1:9" x14ac:dyDescent="0.3">
      <c r="A1924" s="47" t="s">
        <v>435</v>
      </c>
      <c r="B1924" s="47">
        <v>2015</v>
      </c>
      <c r="C1924" s="47" t="s">
        <v>425</v>
      </c>
      <c r="D1924" s="47" t="s">
        <v>57</v>
      </c>
      <c r="E1924" s="48">
        <v>712396000</v>
      </c>
      <c r="F1924" s="48">
        <v>0.94</v>
      </c>
      <c r="G1924" s="48">
        <v>17081000</v>
      </c>
      <c r="H1924" s="48">
        <f t="shared" si="72"/>
        <v>757868085.10638297</v>
      </c>
      <c r="I1924" s="48">
        <f t="shared" si="73"/>
        <v>44.369070025547856</v>
      </c>
    </row>
    <row r="1925" spans="1:9" x14ac:dyDescent="0.3">
      <c r="A1925" s="47" t="s">
        <v>435</v>
      </c>
      <c r="B1925" s="47">
        <v>2010</v>
      </c>
      <c r="C1925" s="47" t="s">
        <v>405</v>
      </c>
      <c r="D1925" s="47" t="s">
        <v>57</v>
      </c>
      <c r="E1925" s="48">
        <v>512092000</v>
      </c>
      <c r="F1925" s="48">
        <v>2.61</v>
      </c>
      <c r="G1925" s="48">
        <v>3723000</v>
      </c>
      <c r="H1925" s="48">
        <f t="shared" si="72"/>
        <v>196203831.41762453</v>
      </c>
      <c r="I1925" s="48">
        <f t="shared" si="73"/>
        <v>52.700465059797082</v>
      </c>
    </row>
    <row r="1926" spans="1:9" x14ac:dyDescent="0.3">
      <c r="A1926" s="47" t="s">
        <v>435</v>
      </c>
      <c r="B1926" s="47">
        <v>2011</v>
      </c>
      <c r="C1926" s="47" t="s">
        <v>405</v>
      </c>
      <c r="D1926" s="47" t="s">
        <v>57</v>
      </c>
      <c r="E1926" s="48">
        <v>484683000</v>
      </c>
      <c r="F1926" s="48">
        <v>2.48</v>
      </c>
      <c r="G1926" s="48">
        <v>3118000</v>
      </c>
      <c r="H1926" s="48">
        <f t="shared" si="72"/>
        <v>195436693.54838711</v>
      </c>
      <c r="I1926" s="48">
        <f t="shared" si="73"/>
        <v>62.680145461317224</v>
      </c>
    </row>
    <row r="1927" spans="1:9" x14ac:dyDescent="0.3">
      <c r="A1927" s="47" t="s">
        <v>435</v>
      </c>
      <c r="B1927" s="47">
        <v>2012</v>
      </c>
      <c r="C1927" s="47" t="s">
        <v>405</v>
      </c>
      <c r="D1927" s="47" t="s">
        <v>57</v>
      </c>
      <c r="E1927" s="48">
        <v>28161000</v>
      </c>
      <c r="F1927" s="48">
        <v>2.69</v>
      </c>
      <c r="G1927" s="48">
        <v>21000</v>
      </c>
      <c r="H1927" s="48">
        <f t="shared" si="72"/>
        <v>10468773.234200744</v>
      </c>
      <c r="I1927" s="48">
        <f t="shared" si="73"/>
        <v>498.51301115241637</v>
      </c>
    </row>
    <row r="1928" spans="1:9" x14ac:dyDescent="0.3">
      <c r="A1928" s="47" t="s">
        <v>435</v>
      </c>
      <c r="B1928" s="47">
        <v>2013</v>
      </c>
      <c r="C1928" s="47" t="s">
        <v>405</v>
      </c>
      <c r="D1928" s="47" t="s">
        <v>57</v>
      </c>
      <c r="E1928" s="48">
        <v>25071000</v>
      </c>
      <c r="F1928" s="48">
        <v>2.6</v>
      </c>
      <c r="G1928" s="48">
        <v>34000</v>
      </c>
      <c r="H1928" s="48">
        <f t="shared" si="72"/>
        <v>9642692.307692308</v>
      </c>
      <c r="I1928" s="48">
        <f t="shared" si="73"/>
        <v>283.6085972850679</v>
      </c>
    </row>
    <row r="1929" spans="1:9" x14ac:dyDescent="0.3">
      <c r="A1929" s="47" t="s">
        <v>435</v>
      </c>
      <c r="B1929" s="47">
        <v>2014</v>
      </c>
      <c r="C1929" s="47" t="s">
        <v>405</v>
      </c>
      <c r="D1929" s="47" t="s">
        <v>57</v>
      </c>
      <c r="E1929" s="48">
        <v>6947000</v>
      </c>
      <c r="F1929" s="48">
        <v>2.6</v>
      </c>
      <c r="G1929" s="48">
        <v>37000</v>
      </c>
      <c r="H1929" s="48">
        <f t="shared" si="72"/>
        <v>2671923.076923077</v>
      </c>
      <c r="I1929" s="48">
        <f t="shared" si="73"/>
        <v>72.21413721413721</v>
      </c>
    </row>
    <row r="1930" spans="1:9" x14ac:dyDescent="0.3">
      <c r="A1930" s="47" t="s">
        <v>435</v>
      </c>
      <c r="B1930" s="47">
        <v>2015</v>
      </c>
      <c r="C1930" s="47" t="s">
        <v>405</v>
      </c>
      <c r="D1930" s="47" t="s">
        <v>57</v>
      </c>
      <c r="E1930" s="48">
        <v>184000</v>
      </c>
      <c r="F1930" s="48">
        <v>0.94</v>
      </c>
    </row>
    <row r="1931" spans="1:9" x14ac:dyDescent="0.3">
      <c r="A1931" s="47" t="s">
        <v>339</v>
      </c>
      <c r="B1931" s="47">
        <v>2010</v>
      </c>
      <c r="C1931" s="47" t="s">
        <v>396</v>
      </c>
      <c r="D1931" s="47" t="s">
        <v>58</v>
      </c>
      <c r="E1931" s="48">
        <v>917311000</v>
      </c>
      <c r="F1931" s="48">
        <v>0.79</v>
      </c>
      <c r="G1931" s="48">
        <v>6621599</v>
      </c>
      <c r="H1931" s="48">
        <f t="shared" ref="H1931:H1965" si="74">E1931/F1931</f>
        <v>1161153164.556962</v>
      </c>
      <c r="I1931" s="48">
        <f t="shared" ref="I1931:I1965" si="75">H1931/G1931</f>
        <v>175.35842393309562</v>
      </c>
    </row>
    <row r="1932" spans="1:9" x14ac:dyDescent="0.3">
      <c r="A1932" s="47" t="s">
        <v>339</v>
      </c>
      <c r="B1932" s="47">
        <v>2011</v>
      </c>
      <c r="C1932" s="47" t="s">
        <v>396</v>
      </c>
      <c r="D1932" s="47" t="s">
        <v>58</v>
      </c>
      <c r="E1932" s="48">
        <v>959584000</v>
      </c>
      <c r="F1932" s="48">
        <v>0.75</v>
      </c>
      <c r="G1932" s="48">
        <v>7014428</v>
      </c>
      <c r="H1932" s="48">
        <f t="shared" si="74"/>
        <v>1279445333.3333333</v>
      </c>
      <c r="I1932" s="48">
        <f t="shared" si="75"/>
        <v>182.40194828905982</v>
      </c>
    </row>
    <row r="1933" spans="1:9" x14ac:dyDescent="0.3">
      <c r="A1933" s="47" t="s">
        <v>339</v>
      </c>
      <c r="B1933" s="47">
        <v>2012</v>
      </c>
      <c r="C1933" s="47" t="s">
        <v>396</v>
      </c>
      <c r="D1933" s="47" t="s">
        <v>58</v>
      </c>
      <c r="E1933" s="48">
        <v>2393442000</v>
      </c>
      <c r="F1933" s="48">
        <v>0.81</v>
      </c>
      <c r="G1933" s="48">
        <v>15943336</v>
      </c>
      <c r="H1933" s="48">
        <f t="shared" si="74"/>
        <v>2954866666.6666665</v>
      </c>
      <c r="I1933" s="48">
        <f t="shared" si="75"/>
        <v>185.33553245485552</v>
      </c>
    </row>
    <row r="1934" spans="1:9" x14ac:dyDescent="0.3">
      <c r="A1934" s="47" t="s">
        <v>339</v>
      </c>
      <c r="B1934" s="47">
        <v>2013</v>
      </c>
      <c r="C1934" s="47" t="s">
        <v>396</v>
      </c>
      <c r="D1934" s="47" t="s">
        <v>58</v>
      </c>
      <c r="E1934" s="48">
        <v>2292792000</v>
      </c>
      <c r="F1934" s="48">
        <v>0.78</v>
      </c>
      <c r="G1934" s="48">
        <v>15128215</v>
      </c>
      <c r="H1934" s="48">
        <f t="shared" si="74"/>
        <v>2939476923.0769229</v>
      </c>
      <c r="I1934" s="48">
        <f t="shared" si="75"/>
        <v>194.30427998788508</v>
      </c>
    </row>
    <row r="1935" spans="1:9" x14ac:dyDescent="0.3">
      <c r="A1935" s="47" t="s">
        <v>339</v>
      </c>
      <c r="B1935" s="47">
        <v>2014</v>
      </c>
      <c r="C1935" s="47" t="s">
        <v>396</v>
      </c>
      <c r="D1935" s="47" t="s">
        <v>58</v>
      </c>
      <c r="E1935" s="48">
        <v>2364894000</v>
      </c>
      <c r="F1935" s="48">
        <v>0.78</v>
      </c>
      <c r="G1935" s="48">
        <v>15316344</v>
      </c>
      <c r="H1935" s="48">
        <f t="shared" si="74"/>
        <v>3031915384.6153846</v>
      </c>
      <c r="I1935" s="48">
        <f t="shared" si="75"/>
        <v>197.95294390197716</v>
      </c>
    </row>
    <row r="1936" spans="1:9" x14ac:dyDescent="0.3">
      <c r="A1936" s="47" t="s">
        <v>339</v>
      </c>
      <c r="B1936" s="47">
        <v>2015</v>
      </c>
      <c r="C1936" s="47" t="s">
        <v>396</v>
      </c>
      <c r="D1936" s="47" t="s">
        <v>58</v>
      </c>
      <c r="E1936" s="48">
        <v>2330014000</v>
      </c>
      <c r="F1936" s="48">
        <v>0.94</v>
      </c>
      <c r="G1936" s="48">
        <v>15473093</v>
      </c>
      <c r="H1936" s="48">
        <f t="shared" si="74"/>
        <v>2478738297.8723407</v>
      </c>
      <c r="I1936" s="48">
        <f t="shared" si="75"/>
        <v>160.19669098300778</v>
      </c>
    </row>
    <row r="1937" spans="1:9" x14ac:dyDescent="0.3">
      <c r="A1937" s="47" t="s">
        <v>339</v>
      </c>
      <c r="B1937" s="47">
        <v>2010</v>
      </c>
      <c r="C1937" s="47" t="s">
        <v>397</v>
      </c>
      <c r="D1937" s="47" t="s">
        <v>58</v>
      </c>
      <c r="G1937" s="48">
        <v>190300</v>
      </c>
    </row>
    <row r="1938" spans="1:9" x14ac:dyDescent="0.3">
      <c r="A1938" s="47" t="s">
        <v>339</v>
      </c>
      <c r="B1938" s="47">
        <v>2011</v>
      </c>
      <c r="C1938" s="47" t="s">
        <v>397</v>
      </c>
      <c r="D1938" s="47" t="s">
        <v>58</v>
      </c>
      <c r="G1938" s="48">
        <v>198364</v>
      </c>
    </row>
    <row r="1939" spans="1:9" x14ac:dyDescent="0.3">
      <c r="A1939" s="47" t="s">
        <v>339</v>
      </c>
      <c r="B1939" s="47">
        <v>2012</v>
      </c>
      <c r="C1939" s="47" t="s">
        <v>397</v>
      </c>
      <c r="D1939" s="47" t="s">
        <v>58</v>
      </c>
      <c r="G1939" s="48">
        <v>334399</v>
      </c>
    </row>
    <row r="1940" spans="1:9" x14ac:dyDescent="0.3">
      <c r="A1940" s="47" t="s">
        <v>339</v>
      </c>
      <c r="B1940" s="47">
        <v>2013</v>
      </c>
      <c r="C1940" s="47" t="s">
        <v>397</v>
      </c>
      <c r="D1940" s="47" t="s">
        <v>58</v>
      </c>
      <c r="G1940" s="48">
        <v>292622</v>
      </c>
    </row>
    <row r="1941" spans="1:9" x14ac:dyDescent="0.3">
      <c r="A1941" s="47" t="s">
        <v>339</v>
      </c>
      <c r="B1941" s="47">
        <v>2014</v>
      </c>
      <c r="C1941" s="47" t="s">
        <v>397</v>
      </c>
      <c r="D1941" s="47" t="s">
        <v>58</v>
      </c>
      <c r="E1941" s="48">
        <v>969542800</v>
      </c>
      <c r="F1941" s="48">
        <v>0.78</v>
      </c>
      <c r="G1941" s="48">
        <v>282450</v>
      </c>
      <c r="H1941" s="48">
        <f t="shared" si="74"/>
        <v>1243003589.7435896</v>
      </c>
      <c r="I1941" s="48">
        <f t="shared" si="75"/>
        <v>4400.7916082265519</v>
      </c>
    </row>
    <row r="1942" spans="1:9" x14ac:dyDescent="0.3">
      <c r="A1942" s="47" t="s">
        <v>339</v>
      </c>
      <c r="B1942" s="47">
        <v>2015</v>
      </c>
      <c r="C1942" s="47" t="s">
        <v>397</v>
      </c>
      <c r="D1942" s="47" t="s">
        <v>58</v>
      </c>
      <c r="E1942" s="48">
        <v>854096940</v>
      </c>
      <c r="F1942" s="48">
        <v>0.94</v>
      </c>
      <c r="G1942" s="48">
        <v>263352</v>
      </c>
      <c r="H1942" s="48">
        <f t="shared" si="74"/>
        <v>908613765.95744681</v>
      </c>
      <c r="I1942" s="48">
        <f t="shared" si="75"/>
        <v>3450.1874523734273</v>
      </c>
    </row>
    <row r="1943" spans="1:9" x14ac:dyDescent="0.3">
      <c r="A1943" s="47" t="s">
        <v>339</v>
      </c>
      <c r="B1943" s="47">
        <v>2010</v>
      </c>
      <c r="C1943" s="47" t="s">
        <v>398</v>
      </c>
      <c r="D1943" s="47" t="s">
        <v>58</v>
      </c>
      <c r="E1943" s="48">
        <v>2524590000</v>
      </c>
      <c r="F1943" s="48">
        <v>0.79</v>
      </c>
      <c r="G1943" s="48">
        <v>28850422</v>
      </c>
      <c r="H1943" s="48">
        <f t="shared" si="74"/>
        <v>3195683544.3037972</v>
      </c>
      <c r="I1943" s="48">
        <f t="shared" si="75"/>
        <v>110.76730677644152</v>
      </c>
    </row>
    <row r="1944" spans="1:9" x14ac:dyDescent="0.3">
      <c r="A1944" s="47" t="s">
        <v>339</v>
      </c>
      <c r="B1944" s="47">
        <v>2011</v>
      </c>
      <c r="C1944" s="47" t="s">
        <v>398</v>
      </c>
      <c r="D1944" s="47" t="s">
        <v>58</v>
      </c>
      <c r="E1944" s="48">
        <v>3272766000</v>
      </c>
      <c r="F1944" s="48">
        <v>0.75</v>
      </c>
      <c r="G1944" s="48">
        <v>33527487</v>
      </c>
      <c r="H1944" s="48">
        <f t="shared" si="74"/>
        <v>4363688000</v>
      </c>
      <c r="I1944" s="48">
        <f t="shared" si="75"/>
        <v>130.15255214326083</v>
      </c>
    </row>
    <row r="1945" spans="1:9" x14ac:dyDescent="0.3">
      <c r="A1945" s="47" t="s">
        <v>339</v>
      </c>
      <c r="B1945" s="47">
        <v>2012</v>
      </c>
      <c r="C1945" s="47" t="s">
        <v>398</v>
      </c>
      <c r="D1945" s="47" t="s">
        <v>58</v>
      </c>
      <c r="E1945" s="48">
        <v>3695318000</v>
      </c>
      <c r="F1945" s="48">
        <v>0.81</v>
      </c>
      <c r="G1945" s="48">
        <v>38491687</v>
      </c>
      <c r="H1945" s="48">
        <f t="shared" si="74"/>
        <v>4562120987.6543207</v>
      </c>
      <c r="I1945" s="48">
        <f t="shared" si="75"/>
        <v>118.52224059845236</v>
      </c>
    </row>
    <row r="1946" spans="1:9" x14ac:dyDescent="0.3">
      <c r="A1946" s="47" t="s">
        <v>339</v>
      </c>
      <c r="B1946" s="47">
        <v>2013</v>
      </c>
      <c r="C1946" s="47" t="s">
        <v>398</v>
      </c>
      <c r="D1946" s="47" t="s">
        <v>58</v>
      </c>
      <c r="E1946" s="48">
        <v>3825062000</v>
      </c>
      <c r="F1946" s="48">
        <v>0.78</v>
      </c>
      <c r="G1946" s="48">
        <v>41719179</v>
      </c>
      <c r="H1946" s="48">
        <f t="shared" si="74"/>
        <v>4903925641.0256405</v>
      </c>
      <c r="I1946" s="48">
        <f t="shared" si="75"/>
        <v>117.54607253957803</v>
      </c>
    </row>
    <row r="1947" spans="1:9" x14ac:dyDescent="0.3">
      <c r="A1947" s="47" t="s">
        <v>339</v>
      </c>
      <c r="B1947" s="47">
        <v>2014</v>
      </c>
      <c r="C1947" s="47" t="s">
        <v>398</v>
      </c>
      <c r="D1947" s="47" t="s">
        <v>58</v>
      </c>
      <c r="E1947" s="48">
        <v>4333632000</v>
      </c>
      <c r="F1947" s="48">
        <v>0.78</v>
      </c>
      <c r="G1947" s="48">
        <v>49732540</v>
      </c>
      <c r="H1947" s="48">
        <f t="shared" si="74"/>
        <v>5555938461.5384617</v>
      </c>
      <c r="I1947" s="48">
        <f t="shared" si="75"/>
        <v>111.7163623965006</v>
      </c>
    </row>
    <row r="1948" spans="1:9" x14ac:dyDescent="0.3">
      <c r="A1948" s="47" t="s">
        <v>339</v>
      </c>
      <c r="B1948" s="47">
        <v>2015</v>
      </c>
      <c r="C1948" s="47" t="s">
        <v>398</v>
      </c>
      <c r="D1948" s="47" t="s">
        <v>58</v>
      </c>
      <c r="E1948" s="48">
        <v>4657345000</v>
      </c>
      <c r="F1948" s="48">
        <v>0.94</v>
      </c>
      <c r="G1948" s="48">
        <v>54326965</v>
      </c>
      <c r="H1948" s="48">
        <f t="shared" si="74"/>
        <v>4954622340.4255323</v>
      </c>
      <c r="I1948" s="48">
        <f t="shared" si="75"/>
        <v>91.200057658761764</v>
      </c>
    </row>
    <row r="1949" spans="1:9" x14ac:dyDescent="0.3">
      <c r="A1949" s="47" t="s">
        <v>339</v>
      </c>
      <c r="B1949" s="47">
        <v>2010</v>
      </c>
      <c r="C1949" s="47" t="s">
        <v>399</v>
      </c>
      <c r="D1949" s="47" t="s">
        <v>58</v>
      </c>
      <c r="E1949" s="48">
        <v>980864611000</v>
      </c>
      <c r="F1949" s="48">
        <v>0.79</v>
      </c>
      <c r="G1949" s="48">
        <v>66795097</v>
      </c>
      <c r="H1949" s="48">
        <f t="shared" si="74"/>
        <v>1241600773417.7214</v>
      </c>
      <c r="I1949" s="48">
        <f t="shared" si="75"/>
        <v>18588.20226606934</v>
      </c>
    </row>
    <row r="1950" spans="1:9" x14ac:dyDescent="0.3">
      <c r="A1950" s="47" t="s">
        <v>339</v>
      </c>
      <c r="B1950" s="47">
        <v>2011</v>
      </c>
      <c r="C1950" s="47" t="s">
        <v>399</v>
      </c>
      <c r="D1950" s="47" t="s">
        <v>58</v>
      </c>
      <c r="E1950" s="48">
        <v>1089470872000</v>
      </c>
      <c r="F1950" s="48">
        <v>0.75</v>
      </c>
      <c r="G1950" s="48">
        <v>68897674</v>
      </c>
      <c r="H1950" s="48">
        <f t="shared" si="74"/>
        <v>1452627829333.3333</v>
      </c>
      <c r="I1950" s="48">
        <f t="shared" si="75"/>
        <v>21083.844272207698</v>
      </c>
    </row>
    <row r="1951" spans="1:9" x14ac:dyDescent="0.3">
      <c r="A1951" s="47" t="s">
        <v>339</v>
      </c>
      <c r="B1951" s="47">
        <v>2012</v>
      </c>
      <c r="C1951" s="47" t="s">
        <v>399</v>
      </c>
      <c r="D1951" s="47" t="s">
        <v>58</v>
      </c>
      <c r="E1951" s="48">
        <v>1285467609000</v>
      </c>
      <c r="F1951" s="48">
        <v>0.81</v>
      </c>
      <c r="G1951" s="48">
        <v>67455745</v>
      </c>
      <c r="H1951" s="48">
        <f t="shared" si="74"/>
        <v>1586997048148.1479</v>
      </c>
      <c r="I1951" s="48">
        <f t="shared" si="75"/>
        <v>23526.492045238665</v>
      </c>
    </row>
    <row r="1952" spans="1:9" x14ac:dyDescent="0.3">
      <c r="A1952" s="47" t="s">
        <v>339</v>
      </c>
      <c r="B1952" s="47">
        <v>2013</v>
      </c>
      <c r="C1952" s="47" t="s">
        <v>399</v>
      </c>
      <c r="D1952" s="47" t="s">
        <v>58</v>
      </c>
      <c r="E1952" s="48">
        <v>1458748643000</v>
      </c>
      <c r="F1952" s="48">
        <v>0.78</v>
      </c>
      <c r="G1952" s="48">
        <v>68680616</v>
      </c>
      <c r="H1952" s="48">
        <f t="shared" si="74"/>
        <v>1870190567948.7178</v>
      </c>
      <c r="I1952" s="48">
        <f t="shared" si="75"/>
        <v>27230.253263143677</v>
      </c>
    </row>
    <row r="1953" spans="1:9" x14ac:dyDescent="0.3">
      <c r="A1953" s="47" t="s">
        <v>339</v>
      </c>
      <c r="B1953" s="47">
        <v>2014</v>
      </c>
      <c r="C1953" s="47" t="s">
        <v>399</v>
      </c>
      <c r="D1953" s="47" t="s">
        <v>58</v>
      </c>
      <c r="E1953" s="48">
        <v>1376549005000</v>
      </c>
      <c r="F1953" s="48">
        <v>0.78</v>
      </c>
      <c r="G1953" s="48">
        <v>57756428</v>
      </c>
      <c r="H1953" s="48">
        <f t="shared" si="74"/>
        <v>1764806416666.6665</v>
      </c>
      <c r="I1953" s="48">
        <f t="shared" si="75"/>
        <v>30556.017360815087</v>
      </c>
    </row>
    <row r="1954" spans="1:9" x14ac:dyDescent="0.3">
      <c r="A1954" s="47" t="s">
        <v>339</v>
      </c>
      <c r="B1954" s="47">
        <v>2015</v>
      </c>
      <c r="C1954" s="47" t="s">
        <v>399</v>
      </c>
      <c r="D1954" s="47" t="s">
        <v>58</v>
      </c>
      <c r="E1954" s="48">
        <v>1407124610000</v>
      </c>
      <c r="F1954" s="48">
        <v>0.94</v>
      </c>
      <c r="G1954" s="48">
        <v>59122594</v>
      </c>
      <c r="H1954" s="48">
        <f t="shared" si="74"/>
        <v>1496941074468.0852</v>
      </c>
      <c r="I1954" s="48">
        <f t="shared" si="75"/>
        <v>25319.272602756319</v>
      </c>
    </row>
    <row r="1955" spans="1:9" x14ac:dyDescent="0.3">
      <c r="A1955" s="47" t="s">
        <v>339</v>
      </c>
      <c r="B1955" s="47">
        <v>2010</v>
      </c>
      <c r="C1955" s="47" t="s">
        <v>403</v>
      </c>
      <c r="D1955" s="47" t="s">
        <v>58</v>
      </c>
      <c r="E1955" s="48">
        <v>2306440000</v>
      </c>
      <c r="F1955" s="48">
        <v>0.79</v>
      </c>
      <c r="G1955" s="48">
        <v>36162732</v>
      </c>
      <c r="H1955" s="48">
        <f t="shared" si="74"/>
        <v>2919544303.7974682</v>
      </c>
      <c r="I1955" s="48">
        <f t="shared" si="75"/>
        <v>80.733510504611985</v>
      </c>
    </row>
    <row r="1956" spans="1:9" x14ac:dyDescent="0.3">
      <c r="A1956" s="47" t="s">
        <v>339</v>
      </c>
      <c r="B1956" s="47">
        <v>2011</v>
      </c>
      <c r="C1956" s="47" t="s">
        <v>403</v>
      </c>
      <c r="D1956" s="47" t="s">
        <v>58</v>
      </c>
      <c r="E1956" s="48">
        <v>2394000000</v>
      </c>
      <c r="F1956" s="48">
        <v>0.75</v>
      </c>
      <c r="G1956" s="48">
        <v>37833713</v>
      </c>
      <c r="H1956" s="48">
        <f t="shared" si="74"/>
        <v>3192000000</v>
      </c>
      <c r="I1956" s="48">
        <f t="shared" si="75"/>
        <v>84.369197387525773</v>
      </c>
    </row>
    <row r="1957" spans="1:9" x14ac:dyDescent="0.3">
      <c r="A1957" s="47" t="s">
        <v>339</v>
      </c>
      <c r="B1957" s="47">
        <v>2012</v>
      </c>
      <c r="C1957" s="47" t="s">
        <v>403</v>
      </c>
      <c r="D1957" s="47" t="s">
        <v>58</v>
      </c>
      <c r="E1957" s="48">
        <v>2683057000</v>
      </c>
      <c r="F1957" s="48">
        <v>0.81</v>
      </c>
      <c r="G1957" s="48">
        <v>44173636</v>
      </c>
      <c r="H1957" s="48">
        <f t="shared" si="74"/>
        <v>3312416049.3827157</v>
      </c>
      <c r="I1957" s="48">
        <f t="shared" si="75"/>
        <v>74.986266681391484</v>
      </c>
    </row>
    <row r="1958" spans="1:9" x14ac:dyDescent="0.3">
      <c r="A1958" s="47" t="s">
        <v>339</v>
      </c>
      <c r="B1958" s="47">
        <v>2013</v>
      </c>
      <c r="C1958" s="47" t="s">
        <v>403</v>
      </c>
      <c r="D1958" s="47" t="s">
        <v>58</v>
      </c>
      <c r="E1958" s="48">
        <v>2832630000</v>
      </c>
      <c r="F1958" s="48">
        <v>0.78</v>
      </c>
      <c r="G1958" s="48">
        <v>47657744</v>
      </c>
      <c r="H1958" s="48">
        <f t="shared" si="74"/>
        <v>3631576923.0769229</v>
      </c>
      <c r="I1958" s="48">
        <f t="shared" si="75"/>
        <v>76.201192466788243</v>
      </c>
    </row>
    <row r="1959" spans="1:9" x14ac:dyDescent="0.3">
      <c r="A1959" s="47" t="s">
        <v>339</v>
      </c>
      <c r="B1959" s="47">
        <v>2014</v>
      </c>
      <c r="C1959" s="47" t="s">
        <v>403</v>
      </c>
      <c r="D1959" s="47" t="s">
        <v>58</v>
      </c>
      <c r="E1959" s="48">
        <v>2997391000</v>
      </c>
      <c r="F1959" s="48">
        <v>0.78</v>
      </c>
      <c r="G1959" s="48">
        <v>51912467</v>
      </c>
      <c r="H1959" s="48">
        <f t="shared" si="74"/>
        <v>3842808974.3589745</v>
      </c>
      <c r="I1959" s="48">
        <f t="shared" si="75"/>
        <v>74.024780489799767</v>
      </c>
    </row>
    <row r="1960" spans="1:9" x14ac:dyDescent="0.3">
      <c r="A1960" s="47" t="s">
        <v>339</v>
      </c>
      <c r="B1960" s="47">
        <v>2015</v>
      </c>
      <c r="C1960" s="47" t="s">
        <v>403</v>
      </c>
      <c r="D1960" s="47" t="s">
        <v>58</v>
      </c>
      <c r="E1960" s="48">
        <v>3173539000</v>
      </c>
      <c r="F1960" s="48">
        <v>0.94</v>
      </c>
      <c r="G1960" s="48">
        <v>56467762</v>
      </c>
      <c r="H1960" s="48">
        <f t="shared" si="74"/>
        <v>3376105319.1489363</v>
      </c>
      <c r="I1960" s="48">
        <f t="shared" si="75"/>
        <v>59.788190634311597</v>
      </c>
    </row>
    <row r="1961" spans="1:9" x14ac:dyDescent="0.3">
      <c r="A1961" s="47" t="s">
        <v>339</v>
      </c>
      <c r="B1961" s="47">
        <v>2010</v>
      </c>
      <c r="C1961" s="47" t="s">
        <v>404</v>
      </c>
      <c r="D1961" s="47" t="s">
        <v>58</v>
      </c>
      <c r="E1961" s="48">
        <v>7016085000</v>
      </c>
      <c r="F1961" s="48">
        <v>0.79</v>
      </c>
      <c r="G1961" s="48">
        <v>15722121</v>
      </c>
      <c r="H1961" s="48">
        <f t="shared" si="74"/>
        <v>8881120253.1645565</v>
      </c>
      <c r="I1961" s="48">
        <f t="shared" si="75"/>
        <v>564.88054335445941</v>
      </c>
    </row>
    <row r="1962" spans="1:9" x14ac:dyDescent="0.3">
      <c r="A1962" s="47" t="s">
        <v>339</v>
      </c>
      <c r="B1962" s="47">
        <v>2011</v>
      </c>
      <c r="C1962" s="47" t="s">
        <v>404</v>
      </c>
      <c r="D1962" s="47" t="s">
        <v>58</v>
      </c>
      <c r="E1962" s="48">
        <v>7656198000</v>
      </c>
      <c r="F1962" s="48">
        <v>0.75</v>
      </c>
      <c r="G1962" s="48">
        <v>16714828</v>
      </c>
      <c r="H1962" s="48">
        <f t="shared" si="74"/>
        <v>10208264000</v>
      </c>
      <c r="I1962" s="48">
        <f t="shared" si="75"/>
        <v>610.73102277809858</v>
      </c>
    </row>
    <row r="1963" spans="1:9" x14ac:dyDescent="0.3">
      <c r="A1963" s="47" t="s">
        <v>339</v>
      </c>
      <c r="B1963" s="47">
        <v>2012</v>
      </c>
      <c r="C1963" s="47" t="s">
        <v>404</v>
      </c>
      <c r="D1963" s="47" t="s">
        <v>58</v>
      </c>
      <c r="E1963" s="48">
        <v>8590557000</v>
      </c>
      <c r="F1963" s="48">
        <v>0.81</v>
      </c>
      <c r="G1963" s="48">
        <v>15462895</v>
      </c>
      <c r="H1963" s="48">
        <f t="shared" si="74"/>
        <v>10605625925.925924</v>
      </c>
      <c r="I1963" s="48">
        <f t="shared" si="75"/>
        <v>685.87582893927197</v>
      </c>
    </row>
    <row r="1964" spans="1:9" x14ac:dyDescent="0.3">
      <c r="A1964" s="47" t="s">
        <v>339</v>
      </c>
      <c r="B1964" s="47">
        <v>2013</v>
      </c>
      <c r="C1964" s="47" t="s">
        <v>404</v>
      </c>
      <c r="D1964" s="47" t="s">
        <v>58</v>
      </c>
      <c r="E1964" s="48">
        <v>10549622000</v>
      </c>
      <c r="F1964" s="48">
        <v>0.78</v>
      </c>
      <c r="G1964" s="48">
        <v>15391642</v>
      </c>
      <c r="H1964" s="48">
        <f t="shared" si="74"/>
        <v>13525156410.256411</v>
      </c>
      <c r="I1964" s="48">
        <f t="shared" si="75"/>
        <v>878.73382256788523</v>
      </c>
    </row>
    <row r="1965" spans="1:9" x14ac:dyDescent="0.3">
      <c r="A1965" s="47" t="s">
        <v>339</v>
      </c>
      <c r="B1965" s="47">
        <v>2014</v>
      </c>
      <c r="C1965" s="47" t="s">
        <v>404</v>
      </c>
      <c r="D1965" s="47" t="s">
        <v>58</v>
      </c>
      <c r="E1965" s="48">
        <v>15455977000</v>
      </c>
      <c r="F1965" s="48">
        <v>0.78</v>
      </c>
      <c r="G1965" s="48">
        <v>14908802</v>
      </c>
      <c r="H1965" s="48">
        <f t="shared" si="74"/>
        <v>19815355128.205128</v>
      </c>
      <c r="I1965" s="48">
        <f t="shared" si="75"/>
        <v>1329.1044530744407</v>
      </c>
    </row>
    <row r="1966" spans="1:9" x14ac:dyDescent="0.3">
      <c r="A1966" s="47" t="s">
        <v>339</v>
      </c>
      <c r="B1966" s="47">
        <v>2015</v>
      </c>
      <c r="C1966" s="47" t="s">
        <v>404</v>
      </c>
      <c r="D1966" s="47" t="s">
        <v>58</v>
      </c>
      <c r="E1966" s="48">
        <v>17837627000</v>
      </c>
      <c r="F1966" s="48">
        <v>0.94</v>
      </c>
      <c r="G1966" s="48">
        <v>17308204</v>
      </c>
      <c r="H1966" s="48">
        <f>E1966/F1966</f>
        <v>18976198936.170216</v>
      </c>
      <c r="I1966" s="48">
        <f>H1966/G1966</f>
        <v>1096.3701916253249</v>
      </c>
    </row>
    <row r="1967" spans="1:9" x14ac:dyDescent="0.3">
      <c r="A1967" s="47" t="s">
        <v>340</v>
      </c>
      <c r="B1967" s="47">
        <v>2012</v>
      </c>
      <c r="C1967" s="47" t="s">
        <v>396</v>
      </c>
      <c r="D1967" s="47" t="s">
        <v>115</v>
      </c>
      <c r="E1967" s="48">
        <v>168567622199</v>
      </c>
      <c r="F1967" s="48">
        <v>249.11</v>
      </c>
      <c r="G1967" s="48">
        <v>17045408</v>
      </c>
      <c r="H1967" s="48">
        <f t="shared" ref="H1967:H2000" si="76">E1967/F1967</f>
        <v>676679467.70101559</v>
      </c>
      <c r="I1967" s="48">
        <f t="shared" ref="I1967:I2000" si="77">H1967/G1967</f>
        <v>39.69863717553816</v>
      </c>
    </row>
    <row r="1968" spans="1:9" x14ac:dyDescent="0.3">
      <c r="A1968" s="47" t="s">
        <v>340</v>
      </c>
      <c r="B1968" s="47">
        <v>2013</v>
      </c>
      <c r="C1968" s="47" t="s">
        <v>396</v>
      </c>
      <c r="D1968" s="47" t="s">
        <v>115</v>
      </c>
      <c r="E1968" s="48">
        <v>263730681169</v>
      </c>
      <c r="F1968" s="48">
        <v>364.41</v>
      </c>
      <c r="G1968" s="48">
        <v>25428999</v>
      </c>
      <c r="H1968" s="48">
        <f t="shared" si="76"/>
        <v>723719659.63886821</v>
      </c>
      <c r="I1968" s="48">
        <f t="shared" si="77"/>
        <v>28.460406940865749</v>
      </c>
    </row>
    <row r="1969" spans="1:9" x14ac:dyDescent="0.3">
      <c r="A1969" s="47" t="s">
        <v>340</v>
      </c>
      <c r="B1969" s="47">
        <v>2014</v>
      </c>
      <c r="C1969" s="47" t="s">
        <v>396</v>
      </c>
      <c r="D1969" s="47" t="s">
        <v>115</v>
      </c>
      <c r="E1969" s="48">
        <v>340453628883</v>
      </c>
      <c r="F1969" s="48">
        <v>424.9</v>
      </c>
      <c r="G1969" s="48">
        <v>26844063</v>
      </c>
      <c r="H1969" s="48">
        <f t="shared" si="76"/>
        <v>801255892.87597084</v>
      </c>
      <c r="I1969" s="48">
        <f t="shared" si="77"/>
        <v>29.848532723081853</v>
      </c>
    </row>
    <row r="1970" spans="1:9" x14ac:dyDescent="0.3">
      <c r="A1970" s="47" t="s">
        <v>340</v>
      </c>
      <c r="B1970" s="47">
        <v>2015</v>
      </c>
      <c r="C1970" s="47" t="s">
        <v>396</v>
      </c>
      <c r="D1970" s="47" t="s">
        <v>115</v>
      </c>
      <c r="E1970" s="48">
        <v>421023681945</v>
      </c>
      <c r="F1970" s="48">
        <v>662</v>
      </c>
      <c r="G1970" s="48">
        <v>23276483</v>
      </c>
      <c r="H1970" s="48">
        <f t="shared" si="76"/>
        <v>635987434.96223569</v>
      </c>
      <c r="I1970" s="48">
        <f t="shared" si="77"/>
        <v>27.323175711821914</v>
      </c>
    </row>
    <row r="1971" spans="1:9" x14ac:dyDescent="0.3">
      <c r="A1971" s="47" t="s">
        <v>340</v>
      </c>
      <c r="B1971" s="47">
        <v>2010</v>
      </c>
      <c r="C1971" s="47" t="s">
        <v>397</v>
      </c>
      <c r="D1971" s="47" t="s">
        <v>115</v>
      </c>
      <c r="E1971" s="48">
        <v>899809286416</v>
      </c>
      <c r="F1971" s="48">
        <v>150.49</v>
      </c>
      <c r="G1971" s="48">
        <v>1803325</v>
      </c>
      <c r="H1971" s="48">
        <f t="shared" si="76"/>
        <v>5979196534.0952883</v>
      </c>
      <c r="I1971" s="48">
        <f t="shared" si="77"/>
        <v>3315.6511078675712</v>
      </c>
    </row>
    <row r="1972" spans="1:9" x14ac:dyDescent="0.3">
      <c r="A1972" s="47" t="s">
        <v>340</v>
      </c>
      <c r="B1972" s="47">
        <v>2011</v>
      </c>
      <c r="C1972" s="47" t="s">
        <v>397</v>
      </c>
      <c r="D1972" s="47" t="s">
        <v>115</v>
      </c>
      <c r="E1972" s="48">
        <v>1039791613028</v>
      </c>
      <c r="F1972" s="48">
        <v>156.52000000000001</v>
      </c>
      <c r="G1972" s="48">
        <v>1903976</v>
      </c>
      <c r="H1972" s="48">
        <f t="shared" si="76"/>
        <v>6643186896.4221821</v>
      </c>
      <c r="I1972" s="48">
        <f t="shared" si="77"/>
        <v>3489.1127285334387</v>
      </c>
    </row>
    <row r="1973" spans="1:9" x14ac:dyDescent="0.3">
      <c r="A1973" s="47" t="s">
        <v>340</v>
      </c>
      <c r="B1973" s="47">
        <v>2012</v>
      </c>
      <c r="C1973" s="47" t="s">
        <v>397</v>
      </c>
      <c r="D1973" s="47" t="s">
        <v>115</v>
      </c>
      <c r="E1973" s="48">
        <v>1332767945082</v>
      </c>
      <c r="F1973" s="48">
        <v>249.11</v>
      </c>
      <c r="G1973" s="48">
        <v>2501391</v>
      </c>
      <c r="H1973" s="48">
        <f t="shared" si="76"/>
        <v>5350118201.1240015</v>
      </c>
      <c r="I1973" s="48">
        <f t="shared" si="77"/>
        <v>2138.8572202922301</v>
      </c>
    </row>
    <row r="1974" spans="1:9" x14ac:dyDescent="0.3">
      <c r="A1974" s="47" t="s">
        <v>340</v>
      </c>
      <c r="B1974" s="47">
        <v>2013</v>
      </c>
      <c r="C1974" s="47" t="s">
        <v>397</v>
      </c>
      <c r="D1974" s="47" t="s">
        <v>115</v>
      </c>
      <c r="E1974" s="48">
        <v>1826084535013</v>
      </c>
      <c r="F1974" s="48">
        <v>364.41</v>
      </c>
      <c r="G1974" s="48">
        <v>1838435</v>
      </c>
      <c r="H1974" s="48">
        <f t="shared" si="76"/>
        <v>5011071416.8464088</v>
      </c>
      <c r="I1974" s="48">
        <f t="shared" si="77"/>
        <v>2725.726727812737</v>
      </c>
    </row>
    <row r="1975" spans="1:9" x14ac:dyDescent="0.3">
      <c r="A1975" s="47" t="s">
        <v>340</v>
      </c>
      <c r="B1975" s="47">
        <v>2014</v>
      </c>
      <c r="C1975" s="47" t="s">
        <v>397</v>
      </c>
      <c r="D1975" s="47" t="s">
        <v>115</v>
      </c>
      <c r="E1975" s="48">
        <v>1903807292251</v>
      </c>
      <c r="F1975" s="48">
        <v>424.9</v>
      </c>
      <c r="G1975" s="48">
        <v>1736677</v>
      </c>
      <c r="H1975" s="48">
        <f t="shared" si="76"/>
        <v>4480600829.0209465</v>
      </c>
      <c r="I1975" s="48">
        <f t="shared" si="77"/>
        <v>2579.9851262042089</v>
      </c>
    </row>
    <row r="1976" spans="1:9" x14ac:dyDescent="0.3">
      <c r="A1976" s="47" t="s">
        <v>340</v>
      </c>
      <c r="B1976" s="47">
        <v>2015</v>
      </c>
      <c r="C1976" s="47" t="s">
        <v>397</v>
      </c>
      <c r="D1976" s="47" t="s">
        <v>115</v>
      </c>
      <c r="E1976" s="48">
        <v>2177474275646</v>
      </c>
      <c r="F1976" s="48">
        <v>662</v>
      </c>
      <c r="G1976" s="48">
        <v>1699325</v>
      </c>
      <c r="H1976" s="48">
        <f t="shared" si="76"/>
        <v>3289236065.9305134</v>
      </c>
      <c r="I1976" s="48">
        <f t="shared" si="77"/>
        <v>1935.6132970035239</v>
      </c>
    </row>
    <row r="1977" spans="1:9" x14ac:dyDescent="0.3">
      <c r="A1977" s="47" t="s">
        <v>340</v>
      </c>
      <c r="B1977" s="47">
        <v>2012</v>
      </c>
      <c r="C1977" s="47" t="s">
        <v>399</v>
      </c>
      <c r="D1977" s="47" t="s">
        <v>115</v>
      </c>
      <c r="E1977" s="48">
        <v>60131749129</v>
      </c>
      <c r="F1977" s="48">
        <v>249.11</v>
      </c>
      <c r="G1977" s="48">
        <v>465225</v>
      </c>
      <c r="H1977" s="48">
        <f t="shared" si="76"/>
        <v>241386331.85741237</v>
      </c>
      <c r="I1977" s="48">
        <f t="shared" si="77"/>
        <v>518.85933012501982</v>
      </c>
    </row>
    <row r="1978" spans="1:9" x14ac:dyDescent="0.3">
      <c r="A1978" s="47" t="s">
        <v>340</v>
      </c>
      <c r="B1978" s="47">
        <v>2013</v>
      </c>
      <c r="C1978" s="47" t="s">
        <v>399</v>
      </c>
      <c r="D1978" s="47" t="s">
        <v>115</v>
      </c>
      <c r="E1978" s="48">
        <v>79490047151</v>
      </c>
      <c r="F1978" s="48">
        <v>364.41</v>
      </c>
      <c r="G1978" s="48">
        <v>475314</v>
      </c>
      <c r="H1978" s="48">
        <f t="shared" si="76"/>
        <v>218133550.53648362</v>
      </c>
      <c r="I1978" s="48">
        <f t="shared" si="77"/>
        <v>458.92515376463479</v>
      </c>
    </row>
    <row r="1979" spans="1:9" x14ac:dyDescent="0.3">
      <c r="A1979" s="47" t="s">
        <v>340</v>
      </c>
      <c r="B1979" s="47">
        <v>2014</v>
      </c>
      <c r="C1979" s="47" t="s">
        <v>399</v>
      </c>
      <c r="D1979" s="47" t="s">
        <v>115</v>
      </c>
      <c r="E1979" s="48">
        <v>128812913329</v>
      </c>
      <c r="F1979" s="48">
        <v>424.9</v>
      </c>
      <c r="G1979" s="48">
        <v>548712</v>
      </c>
      <c r="H1979" s="48">
        <f t="shared" si="76"/>
        <v>303160539.72464108</v>
      </c>
      <c r="I1979" s="48">
        <f t="shared" si="77"/>
        <v>552.49482374112665</v>
      </c>
    </row>
    <row r="1980" spans="1:9" x14ac:dyDescent="0.3">
      <c r="A1980" s="47" t="s">
        <v>340</v>
      </c>
      <c r="B1980" s="47">
        <v>2015</v>
      </c>
      <c r="C1980" s="47" t="s">
        <v>399</v>
      </c>
      <c r="D1980" s="47" t="s">
        <v>115</v>
      </c>
      <c r="E1980" s="48">
        <v>561163896126</v>
      </c>
      <c r="F1980" s="48">
        <v>662</v>
      </c>
      <c r="G1980" s="48">
        <v>2808774</v>
      </c>
      <c r="H1980" s="48">
        <f t="shared" si="76"/>
        <v>847679601.39879155</v>
      </c>
      <c r="I1980" s="48">
        <f t="shared" si="77"/>
        <v>301.79701229034146</v>
      </c>
    </row>
    <row r="1981" spans="1:9" x14ac:dyDescent="0.3">
      <c r="A1981" s="47" t="s">
        <v>340</v>
      </c>
      <c r="B1981" s="47">
        <v>2012</v>
      </c>
      <c r="C1981" s="47" t="s">
        <v>400</v>
      </c>
      <c r="D1981" s="47" t="s">
        <v>115</v>
      </c>
      <c r="E1981" s="48">
        <v>1702703255</v>
      </c>
      <c r="F1981" s="48">
        <v>249.11</v>
      </c>
      <c r="G1981" s="48">
        <v>172176</v>
      </c>
      <c r="H1981" s="48">
        <f t="shared" si="76"/>
        <v>6835146.1402593227</v>
      </c>
      <c r="I1981" s="48">
        <f t="shared" si="77"/>
        <v>39.698599922517211</v>
      </c>
    </row>
    <row r="1982" spans="1:9" x14ac:dyDescent="0.3">
      <c r="A1982" s="47" t="s">
        <v>340</v>
      </c>
      <c r="B1982" s="47">
        <v>2013</v>
      </c>
      <c r="C1982" s="47" t="s">
        <v>400</v>
      </c>
      <c r="D1982" s="47" t="s">
        <v>115</v>
      </c>
      <c r="E1982" s="48">
        <v>2663946274</v>
      </c>
      <c r="F1982" s="48">
        <v>364.41</v>
      </c>
      <c r="G1982" s="48">
        <v>256859</v>
      </c>
      <c r="H1982" s="48">
        <f t="shared" si="76"/>
        <v>7310299.591119892</v>
      </c>
      <c r="I1982" s="48">
        <f t="shared" si="77"/>
        <v>28.460359929455038</v>
      </c>
    </row>
    <row r="1983" spans="1:9" x14ac:dyDescent="0.3">
      <c r="A1983" s="47" t="s">
        <v>340</v>
      </c>
      <c r="B1983" s="47">
        <v>2014</v>
      </c>
      <c r="C1983" s="47" t="s">
        <v>400</v>
      </c>
      <c r="D1983" s="47" t="s">
        <v>115</v>
      </c>
      <c r="E1983" s="48">
        <v>3438925544</v>
      </c>
      <c r="F1983" s="48">
        <v>424.9</v>
      </c>
      <c r="G1983" s="48">
        <v>271152</v>
      </c>
      <c r="H1983" s="48">
        <f t="shared" si="76"/>
        <v>8093493.8667921871</v>
      </c>
      <c r="I1983" s="48">
        <f t="shared" si="77"/>
        <v>29.848549399569936</v>
      </c>
    </row>
    <row r="1984" spans="1:9" x14ac:dyDescent="0.3">
      <c r="A1984" s="47" t="s">
        <v>340</v>
      </c>
      <c r="B1984" s="47">
        <v>2015</v>
      </c>
      <c r="C1984" s="47" t="s">
        <v>400</v>
      </c>
      <c r="D1984" s="47" t="s">
        <v>115</v>
      </c>
      <c r="E1984" s="48">
        <v>4210236819</v>
      </c>
      <c r="F1984" s="48">
        <v>662</v>
      </c>
      <c r="G1984" s="48">
        <v>235116</v>
      </c>
      <c r="H1984" s="48">
        <f t="shared" si="76"/>
        <v>6359874.3489425983</v>
      </c>
      <c r="I1984" s="48">
        <f t="shared" si="77"/>
        <v>27.049942789697845</v>
      </c>
    </row>
    <row r="1985" spans="1:9" x14ac:dyDescent="0.3">
      <c r="A1985" s="47" t="s">
        <v>340</v>
      </c>
      <c r="B1985" s="47">
        <v>2012</v>
      </c>
      <c r="C1985" s="47" t="s">
        <v>401</v>
      </c>
      <c r="D1985" s="47" t="s">
        <v>115</v>
      </c>
      <c r="E1985" s="48">
        <v>58429045875</v>
      </c>
      <c r="F1985" s="48">
        <v>249.11</v>
      </c>
      <c r="G1985" s="48">
        <v>254049</v>
      </c>
      <c r="H1985" s="48">
        <f t="shared" si="76"/>
        <v>234551185.72116736</v>
      </c>
      <c r="I1985" s="48">
        <f t="shared" si="77"/>
        <v>923.25175742147132</v>
      </c>
    </row>
    <row r="1986" spans="1:9" x14ac:dyDescent="0.3">
      <c r="A1986" s="47" t="s">
        <v>340</v>
      </c>
      <c r="B1986" s="47">
        <v>2013</v>
      </c>
      <c r="C1986" s="47" t="s">
        <v>401</v>
      </c>
      <c r="D1986" s="47" t="s">
        <v>115</v>
      </c>
      <c r="E1986" s="48">
        <v>76826100877</v>
      </c>
      <c r="F1986" s="48">
        <v>364.41</v>
      </c>
      <c r="G1986" s="48">
        <v>218455</v>
      </c>
      <c r="H1986" s="48">
        <f t="shared" si="76"/>
        <v>210823250.94536373</v>
      </c>
      <c r="I1986" s="48">
        <f t="shared" si="77"/>
        <v>965.06489183293456</v>
      </c>
    </row>
    <row r="1987" spans="1:9" x14ac:dyDescent="0.3">
      <c r="A1987" s="47" t="s">
        <v>340</v>
      </c>
      <c r="B1987" s="47">
        <v>2014</v>
      </c>
      <c r="C1987" s="47" t="s">
        <v>401</v>
      </c>
      <c r="D1987" s="47" t="s">
        <v>115</v>
      </c>
      <c r="E1987" s="48">
        <v>125373987785</v>
      </c>
      <c r="F1987" s="48">
        <v>424.9</v>
      </c>
      <c r="G1987" s="48">
        <v>277560</v>
      </c>
      <c r="H1987" s="48">
        <f t="shared" si="76"/>
        <v>295067045.85784894</v>
      </c>
      <c r="I1987" s="48">
        <f t="shared" si="77"/>
        <v>1063.0748157437993</v>
      </c>
    </row>
    <row r="1988" spans="1:9" x14ac:dyDescent="0.3">
      <c r="A1988" s="47" t="s">
        <v>340</v>
      </c>
      <c r="B1988" s="47">
        <v>2015</v>
      </c>
      <c r="C1988" s="47" t="s">
        <v>401</v>
      </c>
      <c r="D1988" s="47" t="s">
        <v>115</v>
      </c>
      <c r="E1988" s="48">
        <v>245846398698</v>
      </c>
      <c r="F1988" s="48">
        <v>662</v>
      </c>
      <c r="G1988" s="48">
        <v>503528</v>
      </c>
      <c r="H1988" s="48">
        <f t="shared" si="76"/>
        <v>371369182.32326281</v>
      </c>
      <c r="I1988" s="48">
        <f t="shared" si="77"/>
        <v>737.53432246719706</v>
      </c>
    </row>
    <row r="1989" spans="1:9" x14ac:dyDescent="0.3">
      <c r="A1989" s="47" t="s">
        <v>340</v>
      </c>
      <c r="B1989" s="47">
        <v>2015</v>
      </c>
      <c r="C1989" s="47" t="s">
        <v>402</v>
      </c>
      <c r="D1989" s="47" t="s">
        <v>115</v>
      </c>
      <c r="E1989" s="48">
        <v>311107260609</v>
      </c>
      <c r="F1989" s="48">
        <v>662</v>
      </c>
      <c r="G1989" s="48">
        <v>2070130</v>
      </c>
      <c r="H1989" s="48">
        <f t="shared" si="76"/>
        <v>469950544.7265861</v>
      </c>
      <c r="I1989" s="48">
        <f t="shared" si="77"/>
        <v>227.01499168003269</v>
      </c>
    </row>
    <row r="1990" spans="1:9" x14ac:dyDescent="0.3">
      <c r="A1990" s="47" t="s">
        <v>340</v>
      </c>
      <c r="B1990" s="47">
        <v>2012</v>
      </c>
      <c r="C1990" s="47" t="s">
        <v>403</v>
      </c>
      <c r="D1990" s="47" t="s">
        <v>115</v>
      </c>
      <c r="E1990" s="48">
        <v>2547522118</v>
      </c>
      <c r="F1990" s="48">
        <v>249.11</v>
      </c>
      <c r="G1990" s="48">
        <v>183248</v>
      </c>
      <c r="H1990" s="48">
        <f t="shared" si="76"/>
        <v>10226494.793464733</v>
      </c>
      <c r="I1990" s="48">
        <f t="shared" si="77"/>
        <v>55.806856246533293</v>
      </c>
    </row>
    <row r="1991" spans="1:9" x14ac:dyDescent="0.3">
      <c r="A1991" s="47" t="s">
        <v>340</v>
      </c>
      <c r="B1991" s="47">
        <v>2013</v>
      </c>
      <c r="C1991" s="47" t="s">
        <v>403</v>
      </c>
      <c r="D1991" s="47" t="s">
        <v>115</v>
      </c>
      <c r="E1991" s="48">
        <v>5261890707</v>
      </c>
      <c r="F1991" s="48">
        <v>364.41</v>
      </c>
      <c r="G1991" s="48">
        <v>189748</v>
      </c>
      <c r="H1991" s="48">
        <f t="shared" si="76"/>
        <v>14439479.451716471</v>
      </c>
      <c r="I1991" s="48">
        <f t="shared" si="77"/>
        <v>76.09819050380753</v>
      </c>
    </row>
    <row r="1992" spans="1:9" x14ac:dyDescent="0.3">
      <c r="A1992" s="47" t="s">
        <v>340</v>
      </c>
      <c r="B1992" s="47">
        <v>2014</v>
      </c>
      <c r="C1992" s="47" t="s">
        <v>403</v>
      </c>
      <c r="D1992" s="47" t="s">
        <v>115</v>
      </c>
      <c r="E1992" s="48">
        <v>8181404482</v>
      </c>
      <c r="F1992" s="48">
        <v>424.9</v>
      </c>
      <c r="G1992" s="48">
        <v>289532</v>
      </c>
      <c r="H1992" s="48">
        <f t="shared" si="76"/>
        <v>19254894.050364792</v>
      </c>
      <c r="I1992" s="48">
        <f t="shared" si="77"/>
        <v>66.503509285207826</v>
      </c>
    </row>
    <row r="1993" spans="1:9" x14ac:dyDescent="0.3">
      <c r="A1993" s="47" t="s">
        <v>340</v>
      </c>
      <c r="B1993" s="47">
        <v>2015</v>
      </c>
      <c r="C1993" s="47" t="s">
        <v>403</v>
      </c>
      <c r="D1993" s="47" t="s">
        <v>115</v>
      </c>
      <c r="E1993" s="48">
        <v>12372373474</v>
      </c>
      <c r="F1993" s="48">
        <v>662</v>
      </c>
      <c r="G1993" s="48">
        <v>335582</v>
      </c>
      <c r="H1993" s="48">
        <f t="shared" si="76"/>
        <v>18689385.912386708</v>
      </c>
      <c r="I1993" s="48">
        <f t="shared" si="77"/>
        <v>55.692456426109587</v>
      </c>
    </row>
    <row r="1994" spans="1:9" x14ac:dyDescent="0.3">
      <c r="A1994" s="47" t="s">
        <v>340</v>
      </c>
      <c r="B1994" s="47">
        <v>2012</v>
      </c>
      <c r="C1994" s="47" t="s">
        <v>412</v>
      </c>
      <c r="D1994" s="47" t="s">
        <v>115</v>
      </c>
      <c r="E1994" s="48">
        <v>2547522118</v>
      </c>
      <c r="F1994" s="48">
        <v>249.11</v>
      </c>
      <c r="G1994" s="48">
        <v>183248</v>
      </c>
      <c r="H1994" s="48">
        <f t="shared" si="76"/>
        <v>10226494.793464733</v>
      </c>
      <c r="I1994" s="48">
        <f t="shared" si="77"/>
        <v>55.806856246533293</v>
      </c>
    </row>
    <row r="1995" spans="1:9" x14ac:dyDescent="0.3">
      <c r="A1995" s="47" t="s">
        <v>340</v>
      </c>
      <c r="B1995" s="47">
        <v>2013</v>
      </c>
      <c r="C1995" s="47" t="s">
        <v>412</v>
      </c>
      <c r="D1995" s="47" t="s">
        <v>115</v>
      </c>
      <c r="E1995" s="48">
        <v>5261890707</v>
      </c>
      <c r="F1995" s="48">
        <v>364.41</v>
      </c>
      <c r="G1995" s="48">
        <v>189748</v>
      </c>
      <c r="H1995" s="48">
        <f t="shared" si="76"/>
        <v>14439479.451716471</v>
      </c>
      <c r="I1995" s="48">
        <f t="shared" si="77"/>
        <v>76.09819050380753</v>
      </c>
    </row>
    <row r="1996" spans="1:9" x14ac:dyDescent="0.3">
      <c r="A1996" s="47" t="s">
        <v>340</v>
      </c>
      <c r="B1996" s="47">
        <v>2014</v>
      </c>
      <c r="C1996" s="47" t="s">
        <v>412</v>
      </c>
      <c r="D1996" s="47" t="s">
        <v>115</v>
      </c>
      <c r="E1996" s="48">
        <v>8181404482</v>
      </c>
      <c r="F1996" s="48">
        <v>424.9</v>
      </c>
      <c r="G1996" s="48">
        <v>289532</v>
      </c>
      <c r="H1996" s="48">
        <f t="shared" si="76"/>
        <v>19254894.050364792</v>
      </c>
      <c r="I1996" s="48">
        <f t="shared" si="77"/>
        <v>66.503509285207826</v>
      </c>
    </row>
    <row r="1997" spans="1:9" x14ac:dyDescent="0.3">
      <c r="A1997" s="47" t="s">
        <v>340</v>
      </c>
      <c r="B1997" s="47">
        <v>2015</v>
      </c>
      <c r="C1997" s="47" t="s">
        <v>412</v>
      </c>
      <c r="D1997" s="47" t="s">
        <v>115</v>
      </c>
      <c r="E1997" s="48">
        <v>12327373474</v>
      </c>
      <c r="F1997" s="48">
        <v>662</v>
      </c>
      <c r="G1997" s="48">
        <v>333582</v>
      </c>
      <c r="H1997" s="48">
        <f t="shared" si="76"/>
        <v>18621410.081570998</v>
      </c>
      <c r="I1997" s="48">
        <f t="shared" si="77"/>
        <v>55.822586595113037</v>
      </c>
    </row>
    <row r="1998" spans="1:9" x14ac:dyDescent="0.3">
      <c r="A1998" s="47" t="s">
        <v>340</v>
      </c>
      <c r="B1998" s="47">
        <v>2012</v>
      </c>
      <c r="C1998" s="47" t="s">
        <v>406</v>
      </c>
      <c r="D1998" s="47" t="s">
        <v>115</v>
      </c>
      <c r="E1998" s="48">
        <v>3235983681</v>
      </c>
      <c r="F1998" s="48">
        <v>249.11</v>
      </c>
      <c r="G1998" s="48">
        <v>3633484</v>
      </c>
      <c r="H1998" s="48">
        <f t="shared" si="76"/>
        <v>12990179.763959697</v>
      </c>
      <c r="I1998" s="48">
        <f t="shared" si="77"/>
        <v>3.5751305809960074</v>
      </c>
    </row>
    <row r="1999" spans="1:9" x14ac:dyDescent="0.3">
      <c r="A1999" s="47" t="s">
        <v>340</v>
      </c>
      <c r="B1999" s="47">
        <v>2013</v>
      </c>
      <c r="C1999" s="47" t="s">
        <v>406</v>
      </c>
      <c r="D1999" s="47" t="s">
        <v>115</v>
      </c>
      <c r="E1999" s="48">
        <v>27800881010</v>
      </c>
      <c r="F1999" s="48">
        <v>364.41</v>
      </c>
      <c r="G1999" s="48">
        <v>7304605</v>
      </c>
      <c r="H1999" s="48">
        <f t="shared" si="76"/>
        <v>76290115.556653216</v>
      </c>
      <c r="I1999" s="48">
        <f t="shared" si="77"/>
        <v>10.444112386180118</v>
      </c>
    </row>
    <row r="2000" spans="1:9" x14ac:dyDescent="0.3">
      <c r="A2000" s="47" t="s">
        <v>340</v>
      </c>
      <c r="B2000" s="47">
        <v>2014</v>
      </c>
      <c r="C2000" s="47" t="s">
        <v>406</v>
      </c>
      <c r="D2000" s="47" t="s">
        <v>115</v>
      </c>
      <c r="E2000" s="48">
        <v>69215785793</v>
      </c>
      <c r="F2000" s="48">
        <v>424.9</v>
      </c>
      <c r="G2000" s="48">
        <v>9121408</v>
      </c>
      <c r="H2000" s="48">
        <f t="shared" si="76"/>
        <v>162899001.630972</v>
      </c>
      <c r="I2000" s="48">
        <f t="shared" si="77"/>
        <v>17.858975459816293</v>
      </c>
    </row>
    <row r="2001" spans="1:9" x14ac:dyDescent="0.3">
      <c r="A2001" s="47" t="s">
        <v>340</v>
      </c>
      <c r="B2001" s="47">
        <v>2015</v>
      </c>
      <c r="C2001" s="47" t="s">
        <v>406</v>
      </c>
      <c r="D2001" s="47" t="s">
        <v>115</v>
      </c>
      <c r="E2001" s="48">
        <v>190035587175</v>
      </c>
      <c r="F2001" s="48">
        <v>662</v>
      </c>
    </row>
    <row r="2002" spans="1:9" x14ac:dyDescent="0.3">
      <c r="A2002" s="47" t="s">
        <v>340</v>
      </c>
      <c r="B2002" s="47">
        <v>2012</v>
      </c>
      <c r="C2002" s="47" t="s">
        <v>410</v>
      </c>
      <c r="D2002" s="47" t="s">
        <v>115</v>
      </c>
      <c r="E2002" s="48">
        <v>3235983681</v>
      </c>
      <c r="F2002" s="48">
        <v>249.11</v>
      </c>
    </row>
    <row r="2003" spans="1:9" x14ac:dyDescent="0.3">
      <c r="A2003" s="47" t="s">
        <v>340</v>
      </c>
      <c r="B2003" s="47">
        <v>2013</v>
      </c>
      <c r="C2003" s="47" t="s">
        <v>410</v>
      </c>
      <c r="D2003" s="47" t="s">
        <v>115</v>
      </c>
      <c r="E2003" s="48">
        <v>27800881010</v>
      </c>
      <c r="F2003" s="48">
        <v>364.41</v>
      </c>
    </row>
    <row r="2004" spans="1:9" x14ac:dyDescent="0.3">
      <c r="A2004" s="47" t="s">
        <v>340</v>
      </c>
      <c r="B2004" s="47">
        <v>2014</v>
      </c>
      <c r="C2004" s="47" t="s">
        <v>410</v>
      </c>
      <c r="D2004" s="47" t="s">
        <v>115</v>
      </c>
      <c r="E2004" s="48">
        <v>69215785793</v>
      </c>
      <c r="F2004" s="48">
        <v>424.9</v>
      </c>
    </row>
    <row r="2005" spans="1:9" x14ac:dyDescent="0.3">
      <c r="A2005" s="47" t="s">
        <v>340</v>
      </c>
      <c r="B2005" s="47">
        <v>2015</v>
      </c>
      <c r="C2005" s="47" t="s">
        <v>410</v>
      </c>
      <c r="D2005" s="47" t="s">
        <v>115</v>
      </c>
      <c r="E2005" s="48">
        <v>190035587175</v>
      </c>
      <c r="F2005" s="48">
        <v>662</v>
      </c>
    </row>
    <row r="2006" spans="1:9" x14ac:dyDescent="0.3">
      <c r="A2006" s="47" t="s">
        <v>342</v>
      </c>
      <c r="B2006" s="47">
        <v>2010</v>
      </c>
      <c r="C2006" s="47" t="s">
        <v>396</v>
      </c>
      <c r="D2006" s="47" t="s">
        <v>59</v>
      </c>
      <c r="E2006" s="48">
        <v>255300000000</v>
      </c>
      <c r="F2006" s="48">
        <v>3.22</v>
      </c>
      <c r="G2006" s="48">
        <v>518800000</v>
      </c>
      <c r="H2006" s="48">
        <f t="shared" ref="H2006:H2047" si="78">E2006/F2006</f>
        <v>79285714285.714279</v>
      </c>
      <c r="I2006" s="48">
        <f t="shared" ref="I2006:I2047" si="79">H2006/G2006</f>
        <v>152.82520101332744</v>
      </c>
    </row>
    <row r="2007" spans="1:9" x14ac:dyDescent="0.3">
      <c r="A2007" s="47" t="s">
        <v>342</v>
      </c>
      <c r="B2007" s="47">
        <v>2011</v>
      </c>
      <c r="C2007" s="47" t="s">
        <v>396</v>
      </c>
      <c r="D2007" s="47" t="s">
        <v>59</v>
      </c>
      <c r="E2007" s="48">
        <v>279500000000</v>
      </c>
      <c r="F2007" s="48">
        <v>3.06</v>
      </c>
      <c r="G2007" s="48">
        <v>556800000</v>
      </c>
      <c r="H2007" s="48">
        <f t="shared" si="78"/>
        <v>91339869281.045746</v>
      </c>
      <c r="I2007" s="48">
        <f t="shared" si="79"/>
        <v>164.04430546164826</v>
      </c>
    </row>
    <row r="2008" spans="1:9" x14ac:dyDescent="0.3">
      <c r="A2008" s="47" t="s">
        <v>342</v>
      </c>
      <c r="B2008" s="47">
        <v>2012</v>
      </c>
      <c r="C2008" s="47" t="s">
        <v>396</v>
      </c>
      <c r="D2008" s="47" t="s">
        <v>59</v>
      </c>
      <c r="E2008" s="48">
        <v>294100000000</v>
      </c>
      <c r="F2008" s="48">
        <v>3.09</v>
      </c>
      <c r="G2008" s="48">
        <v>565700000</v>
      </c>
      <c r="H2008" s="48">
        <f t="shared" si="78"/>
        <v>95177993527.508102</v>
      </c>
      <c r="I2008" s="48">
        <f t="shared" si="79"/>
        <v>168.24817664399524</v>
      </c>
    </row>
    <row r="2009" spans="1:9" x14ac:dyDescent="0.3">
      <c r="A2009" s="47" t="s">
        <v>342</v>
      </c>
      <c r="B2009" s="47">
        <v>2013</v>
      </c>
      <c r="C2009" s="47" t="s">
        <v>396</v>
      </c>
      <c r="D2009" s="47" t="s">
        <v>59</v>
      </c>
      <c r="E2009" s="48">
        <v>286500000000</v>
      </c>
      <c r="F2009" s="48">
        <v>3.15</v>
      </c>
      <c r="G2009" s="48">
        <v>526500000</v>
      </c>
      <c r="H2009" s="48">
        <f t="shared" si="78"/>
        <v>90952380952.380951</v>
      </c>
      <c r="I2009" s="48">
        <f t="shared" si="79"/>
        <v>172.74906163795052</v>
      </c>
    </row>
    <row r="2010" spans="1:9" x14ac:dyDescent="0.3">
      <c r="A2010" s="47" t="s">
        <v>342</v>
      </c>
      <c r="B2010" s="47">
        <v>2014</v>
      </c>
      <c r="C2010" s="47" t="s">
        <v>396</v>
      </c>
      <c r="D2010" s="47" t="s">
        <v>59</v>
      </c>
      <c r="E2010" s="48">
        <v>315100000000</v>
      </c>
      <c r="F2010" s="48">
        <v>3.27</v>
      </c>
      <c r="G2010" s="48">
        <v>579200000</v>
      </c>
      <c r="H2010" s="48">
        <f t="shared" si="78"/>
        <v>96360856269.113144</v>
      </c>
      <c r="I2010" s="48">
        <f t="shared" si="79"/>
        <v>166.36888168009867</v>
      </c>
    </row>
    <row r="2011" spans="1:9" x14ac:dyDescent="0.3">
      <c r="A2011" s="47" t="s">
        <v>342</v>
      </c>
      <c r="B2011" s="47">
        <v>2015</v>
      </c>
      <c r="C2011" s="47" t="s">
        <v>396</v>
      </c>
      <c r="D2011" s="47" t="s">
        <v>59</v>
      </c>
      <c r="E2011" s="48">
        <v>356600000000</v>
      </c>
      <c r="F2011" s="48">
        <v>3.91</v>
      </c>
      <c r="G2011" s="48">
        <v>704800000</v>
      </c>
      <c r="H2011" s="48">
        <f t="shared" si="78"/>
        <v>91202046035.805618</v>
      </c>
      <c r="I2011" s="48">
        <f t="shared" si="79"/>
        <v>129.40131389870263</v>
      </c>
    </row>
    <row r="2012" spans="1:9" x14ac:dyDescent="0.3">
      <c r="A2012" s="47" t="s">
        <v>342</v>
      </c>
      <c r="B2012" s="47">
        <v>2010</v>
      </c>
      <c r="C2012" s="47" t="s">
        <v>397</v>
      </c>
      <c r="D2012" s="47" t="s">
        <v>59</v>
      </c>
      <c r="E2012" s="48">
        <v>1842189411000</v>
      </c>
      <c r="F2012" s="48">
        <v>3.22</v>
      </c>
      <c r="G2012" s="48">
        <v>206745000</v>
      </c>
      <c r="H2012" s="48">
        <f t="shared" si="78"/>
        <v>572108512732.91919</v>
      </c>
      <c r="I2012" s="48">
        <f t="shared" si="79"/>
        <v>2767.2181321575813</v>
      </c>
    </row>
    <row r="2013" spans="1:9" x14ac:dyDescent="0.3">
      <c r="A2013" s="47" t="s">
        <v>342</v>
      </c>
      <c r="B2013" s="47">
        <v>2011</v>
      </c>
      <c r="C2013" s="47" t="s">
        <v>397</v>
      </c>
      <c r="D2013" s="47" t="s">
        <v>59</v>
      </c>
      <c r="E2013" s="48">
        <v>1979857689000</v>
      </c>
      <c r="F2013" s="48">
        <v>3.06</v>
      </c>
      <c r="G2013" s="48">
        <v>204907000</v>
      </c>
      <c r="H2013" s="48">
        <f t="shared" si="78"/>
        <v>647012316666.66663</v>
      </c>
      <c r="I2013" s="48">
        <f t="shared" si="79"/>
        <v>3157.5901099848547</v>
      </c>
    </row>
    <row r="2014" spans="1:9" x14ac:dyDescent="0.3">
      <c r="A2014" s="47" t="s">
        <v>342</v>
      </c>
      <c r="B2014" s="47">
        <v>2012</v>
      </c>
      <c r="C2014" s="47" t="s">
        <v>397</v>
      </c>
      <c r="D2014" s="47" t="s">
        <v>59</v>
      </c>
      <c r="E2014" s="48">
        <v>2033221290000</v>
      </c>
      <c r="F2014" s="48">
        <v>3.09</v>
      </c>
      <c r="G2014" s="48">
        <v>203783000</v>
      </c>
      <c r="H2014" s="48">
        <f t="shared" si="78"/>
        <v>658000417475.72815</v>
      </c>
      <c r="I2014" s="48">
        <f t="shared" si="79"/>
        <v>3228.9269344141962</v>
      </c>
    </row>
    <row r="2015" spans="1:9" x14ac:dyDescent="0.3">
      <c r="A2015" s="47" t="s">
        <v>342</v>
      </c>
      <c r="B2015" s="47">
        <v>2013</v>
      </c>
      <c r="C2015" s="47" t="s">
        <v>397</v>
      </c>
      <c r="D2015" s="47" t="s">
        <v>59</v>
      </c>
      <c r="E2015" s="48">
        <v>2059503515000</v>
      </c>
      <c r="F2015" s="48">
        <v>3.15</v>
      </c>
      <c r="G2015" s="48">
        <v>197115000</v>
      </c>
      <c r="H2015" s="48">
        <f t="shared" si="78"/>
        <v>653810639682.53967</v>
      </c>
      <c r="I2015" s="48">
        <f t="shared" si="79"/>
        <v>3316.8994733152713</v>
      </c>
    </row>
    <row r="2016" spans="1:9" x14ac:dyDescent="0.3">
      <c r="A2016" s="47" t="s">
        <v>342</v>
      </c>
      <c r="B2016" s="47">
        <v>2014</v>
      </c>
      <c r="C2016" s="47" t="s">
        <v>397</v>
      </c>
      <c r="D2016" s="47" t="s">
        <v>59</v>
      </c>
      <c r="E2016" s="48">
        <v>1938218334000</v>
      </c>
      <c r="F2016" s="48">
        <v>3.27</v>
      </c>
      <c r="G2016" s="48">
        <v>260904000</v>
      </c>
      <c r="H2016" s="48">
        <f t="shared" si="78"/>
        <v>592727319266.05505</v>
      </c>
      <c r="I2016" s="48">
        <f t="shared" si="79"/>
        <v>2271.8215100805469</v>
      </c>
    </row>
    <row r="2017" spans="1:9" x14ac:dyDescent="0.3">
      <c r="A2017" s="47" t="s">
        <v>342</v>
      </c>
      <c r="B2017" s="47">
        <v>2015</v>
      </c>
      <c r="C2017" s="47" t="s">
        <v>397</v>
      </c>
      <c r="D2017" s="47" t="s">
        <v>59</v>
      </c>
      <c r="E2017" s="48">
        <v>1794936679000</v>
      </c>
      <c r="F2017" s="48">
        <v>3.91</v>
      </c>
      <c r="G2017" s="48">
        <v>218035000</v>
      </c>
      <c r="H2017" s="48">
        <f t="shared" si="78"/>
        <v>459063089258.31201</v>
      </c>
      <c r="I2017" s="48">
        <f t="shared" si="79"/>
        <v>2105.4559555039878</v>
      </c>
    </row>
    <row r="2018" spans="1:9" x14ac:dyDescent="0.3">
      <c r="A2018" s="47" t="s">
        <v>342</v>
      </c>
      <c r="B2018" s="47">
        <v>2010</v>
      </c>
      <c r="C2018" s="47" t="s">
        <v>398</v>
      </c>
      <c r="D2018" s="47" t="s">
        <v>59</v>
      </c>
      <c r="E2018" s="48">
        <v>79810123000</v>
      </c>
      <c r="F2018" s="48">
        <v>3.22</v>
      </c>
      <c r="G2018" s="48">
        <v>294881000</v>
      </c>
      <c r="H2018" s="48">
        <f t="shared" si="78"/>
        <v>24785752484.47205</v>
      </c>
      <c r="I2018" s="48">
        <f t="shared" si="79"/>
        <v>84.053406236658347</v>
      </c>
    </row>
    <row r="2019" spans="1:9" x14ac:dyDescent="0.3">
      <c r="A2019" s="47" t="s">
        <v>342</v>
      </c>
      <c r="B2019" s="47">
        <v>2011</v>
      </c>
      <c r="C2019" s="47" t="s">
        <v>398</v>
      </c>
      <c r="D2019" s="47" t="s">
        <v>59</v>
      </c>
      <c r="E2019" s="48">
        <v>88796720000</v>
      </c>
      <c r="F2019" s="48">
        <v>3.06</v>
      </c>
      <c r="G2019" s="48">
        <v>316868000</v>
      </c>
      <c r="H2019" s="48">
        <f t="shared" si="78"/>
        <v>29018535947.712418</v>
      </c>
      <c r="I2019" s="48">
        <f t="shared" si="79"/>
        <v>91.579256812655174</v>
      </c>
    </row>
    <row r="2020" spans="1:9" x14ac:dyDescent="0.3">
      <c r="A2020" s="47" t="s">
        <v>342</v>
      </c>
      <c r="B2020" s="47">
        <v>2012</v>
      </c>
      <c r="C2020" s="47" t="s">
        <v>398</v>
      </c>
      <c r="D2020" s="47" t="s">
        <v>59</v>
      </c>
      <c r="E2020" s="48">
        <v>94084887000</v>
      </c>
      <c r="F2020" s="48">
        <v>3.09</v>
      </c>
      <c r="G2020" s="48">
        <v>325311000</v>
      </c>
      <c r="H2020" s="48">
        <f t="shared" si="78"/>
        <v>30448183495.145634</v>
      </c>
      <c r="I2020" s="48">
        <f t="shared" si="79"/>
        <v>93.597153170798506</v>
      </c>
    </row>
    <row r="2021" spans="1:9" x14ac:dyDescent="0.3">
      <c r="A2021" s="47" t="s">
        <v>342</v>
      </c>
      <c r="B2021" s="47">
        <v>2013</v>
      </c>
      <c r="C2021" s="47" t="s">
        <v>398</v>
      </c>
      <c r="D2021" s="47" t="s">
        <v>59</v>
      </c>
      <c r="E2021" s="48">
        <v>99732917000</v>
      </c>
      <c r="F2021" s="48">
        <v>3.15</v>
      </c>
      <c r="G2021" s="48">
        <v>332426000</v>
      </c>
      <c r="H2021" s="48">
        <f t="shared" si="78"/>
        <v>31661243492.063492</v>
      </c>
      <c r="I2021" s="48">
        <f t="shared" si="79"/>
        <v>95.242981872848375</v>
      </c>
    </row>
    <row r="2022" spans="1:9" x14ac:dyDescent="0.3">
      <c r="A2022" s="47" t="s">
        <v>342</v>
      </c>
      <c r="B2022" s="47">
        <v>2014</v>
      </c>
      <c r="C2022" s="47" t="s">
        <v>398</v>
      </c>
      <c r="D2022" s="47" t="s">
        <v>59</v>
      </c>
      <c r="E2022" s="48">
        <v>105498172000</v>
      </c>
      <c r="F2022" s="48">
        <v>3.27</v>
      </c>
      <c r="G2022" s="48">
        <v>345737000</v>
      </c>
      <c r="H2022" s="48">
        <f t="shared" si="78"/>
        <v>32262437920.489296</v>
      </c>
      <c r="I2022" s="48">
        <f t="shared" si="79"/>
        <v>93.314970397988347</v>
      </c>
    </row>
    <row r="2023" spans="1:9" x14ac:dyDescent="0.3">
      <c r="A2023" s="47" t="s">
        <v>342</v>
      </c>
      <c r="B2023" s="47">
        <v>2015</v>
      </c>
      <c r="C2023" s="47" t="s">
        <v>398</v>
      </c>
      <c r="D2023" s="47" t="s">
        <v>59</v>
      </c>
      <c r="E2023" s="48">
        <v>112674687000</v>
      </c>
      <c r="F2023" s="48">
        <v>3.91</v>
      </c>
      <c r="G2023" s="48">
        <v>359597000</v>
      </c>
      <c r="H2023" s="48">
        <f t="shared" si="78"/>
        <v>28817055498.721226</v>
      </c>
      <c r="I2023" s="48">
        <f t="shared" si="79"/>
        <v>80.137085400382162</v>
      </c>
    </row>
    <row r="2024" spans="1:9" x14ac:dyDescent="0.3">
      <c r="A2024" s="47" t="s">
        <v>342</v>
      </c>
      <c r="B2024" s="47">
        <v>2010</v>
      </c>
      <c r="C2024" s="47" t="s">
        <v>399</v>
      </c>
      <c r="D2024" s="47" t="s">
        <v>59</v>
      </c>
      <c r="E2024" s="48">
        <v>9631002329000</v>
      </c>
      <c r="F2024" s="48">
        <v>3.22</v>
      </c>
      <c r="G2024" s="48">
        <v>209923000</v>
      </c>
      <c r="H2024" s="48">
        <f t="shared" si="78"/>
        <v>2990994512111.8013</v>
      </c>
      <c r="I2024" s="48">
        <f t="shared" si="79"/>
        <v>14248.055296998429</v>
      </c>
    </row>
    <row r="2025" spans="1:9" x14ac:dyDescent="0.3">
      <c r="A2025" s="47" t="s">
        <v>342</v>
      </c>
      <c r="B2025" s="47">
        <v>2011</v>
      </c>
      <c r="C2025" s="47" t="s">
        <v>399</v>
      </c>
      <c r="D2025" s="47" t="s">
        <v>59</v>
      </c>
      <c r="E2025" s="48">
        <v>12876193144000</v>
      </c>
      <c r="F2025" s="48">
        <v>3.06</v>
      </c>
      <c r="G2025" s="48">
        <v>267263000</v>
      </c>
      <c r="H2025" s="48">
        <f t="shared" si="78"/>
        <v>4207906256209.1504</v>
      </c>
      <c r="I2025" s="48">
        <f t="shared" si="79"/>
        <v>15744.439956930628</v>
      </c>
    </row>
    <row r="2026" spans="1:9" x14ac:dyDescent="0.3">
      <c r="A2026" s="47" t="s">
        <v>342</v>
      </c>
      <c r="B2026" s="47">
        <v>2012</v>
      </c>
      <c r="C2026" s="47" t="s">
        <v>399</v>
      </c>
      <c r="D2026" s="47" t="s">
        <v>59</v>
      </c>
      <c r="E2026" s="48">
        <v>14994061153000</v>
      </c>
      <c r="F2026" s="48">
        <v>3.09</v>
      </c>
      <c r="G2026" s="48">
        <v>307290000</v>
      </c>
      <c r="H2026" s="48">
        <f t="shared" si="78"/>
        <v>4852446975080.9062</v>
      </c>
      <c r="I2026" s="48">
        <f t="shared" si="79"/>
        <v>15791.099531650578</v>
      </c>
    </row>
    <row r="2027" spans="1:9" x14ac:dyDescent="0.3">
      <c r="A2027" s="47" t="s">
        <v>342</v>
      </c>
      <c r="B2027" s="47">
        <v>2013</v>
      </c>
      <c r="C2027" s="47" t="s">
        <v>399</v>
      </c>
      <c r="D2027" s="47" t="s">
        <v>59</v>
      </c>
      <c r="E2027" s="48">
        <v>15521609400000</v>
      </c>
      <c r="F2027" s="48">
        <v>3.15</v>
      </c>
      <c r="G2027" s="48">
        <v>389554000</v>
      </c>
      <c r="H2027" s="48">
        <f t="shared" si="78"/>
        <v>4927495047619.0479</v>
      </c>
      <c r="I2027" s="48">
        <f t="shared" si="79"/>
        <v>12649.068030668528</v>
      </c>
    </row>
    <row r="2028" spans="1:9" x14ac:dyDescent="0.3">
      <c r="A2028" s="47" t="s">
        <v>342</v>
      </c>
      <c r="B2028" s="47">
        <v>2014</v>
      </c>
      <c r="C2028" s="47" t="s">
        <v>399</v>
      </c>
      <c r="D2028" s="47" t="s">
        <v>59</v>
      </c>
      <c r="E2028" s="48">
        <v>16883655988000</v>
      </c>
      <c r="F2028" s="48">
        <v>3.27</v>
      </c>
      <c r="G2028" s="48">
        <v>483761000</v>
      </c>
      <c r="H2028" s="48">
        <f t="shared" si="78"/>
        <v>5163197549847.0947</v>
      </c>
      <c r="I2028" s="48">
        <f t="shared" si="79"/>
        <v>10673.033894520424</v>
      </c>
    </row>
    <row r="2029" spans="1:9" x14ac:dyDescent="0.3">
      <c r="A2029" s="47" t="s">
        <v>342</v>
      </c>
      <c r="B2029" s="47">
        <v>2015</v>
      </c>
      <c r="C2029" s="47" t="s">
        <v>399</v>
      </c>
      <c r="D2029" s="47" t="s">
        <v>59</v>
      </c>
      <c r="E2029" s="48">
        <v>16320440578000</v>
      </c>
      <c r="F2029" s="48">
        <v>3.91</v>
      </c>
      <c r="G2029" s="48">
        <v>603783000</v>
      </c>
      <c r="H2029" s="48">
        <f t="shared" si="78"/>
        <v>4174025723273.6572</v>
      </c>
      <c r="I2029" s="48">
        <f t="shared" si="79"/>
        <v>6913.1223026710877</v>
      </c>
    </row>
    <row r="2030" spans="1:9" x14ac:dyDescent="0.3">
      <c r="A2030" s="47" t="s">
        <v>342</v>
      </c>
      <c r="B2030" s="47">
        <v>2010</v>
      </c>
      <c r="C2030" s="47" t="s">
        <v>403</v>
      </c>
      <c r="D2030" s="47" t="s">
        <v>59</v>
      </c>
      <c r="E2030" s="48">
        <v>4703801000</v>
      </c>
      <c r="F2030" s="48">
        <v>3.22</v>
      </c>
      <c r="G2030" s="48">
        <v>18303000</v>
      </c>
      <c r="H2030" s="48">
        <f t="shared" si="78"/>
        <v>1460807763.9751551</v>
      </c>
      <c r="I2030" s="48">
        <f t="shared" si="79"/>
        <v>79.81247686035924</v>
      </c>
    </row>
    <row r="2031" spans="1:9" x14ac:dyDescent="0.3">
      <c r="A2031" s="47" t="s">
        <v>342</v>
      </c>
      <c r="B2031" s="47">
        <v>2011</v>
      </c>
      <c r="C2031" s="47" t="s">
        <v>403</v>
      </c>
      <c r="D2031" s="47" t="s">
        <v>59</v>
      </c>
      <c r="E2031" s="48">
        <v>6255823000</v>
      </c>
      <c r="F2031" s="48">
        <v>3.06</v>
      </c>
      <c r="G2031" s="48">
        <v>25113000</v>
      </c>
      <c r="H2031" s="48">
        <f t="shared" si="78"/>
        <v>2044386601.3071895</v>
      </c>
      <c r="I2031" s="48">
        <f t="shared" si="79"/>
        <v>81.407502142603008</v>
      </c>
    </row>
    <row r="2032" spans="1:9" x14ac:dyDescent="0.3">
      <c r="A2032" s="47" t="s">
        <v>342</v>
      </c>
      <c r="B2032" s="47">
        <v>2012</v>
      </c>
      <c r="C2032" s="47" t="s">
        <v>403</v>
      </c>
      <c r="D2032" s="47" t="s">
        <v>59</v>
      </c>
      <c r="E2032" s="48">
        <v>8618713000</v>
      </c>
      <c r="F2032" s="48">
        <v>3.09</v>
      </c>
      <c r="G2032" s="48">
        <v>36035000</v>
      </c>
      <c r="H2032" s="48">
        <f t="shared" si="78"/>
        <v>2789227508.0906148</v>
      </c>
      <c r="I2032" s="48">
        <f t="shared" si="79"/>
        <v>77.403288694064514</v>
      </c>
    </row>
    <row r="2033" spans="1:9" x14ac:dyDescent="0.3">
      <c r="A2033" s="47" t="s">
        <v>342</v>
      </c>
      <c r="B2033" s="47">
        <v>2013</v>
      </c>
      <c r="C2033" s="47" t="s">
        <v>403</v>
      </c>
      <c r="D2033" s="47" t="s">
        <v>59</v>
      </c>
      <c r="E2033" s="48">
        <v>11453646000</v>
      </c>
      <c r="F2033" s="48">
        <v>3.15</v>
      </c>
      <c r="G2033" s="48">
        <v>49369000</v>
      </c>
      <c r="H2033" s="48">
        <f t="shared" si="78"/>
        <v>3636078095.2380953</v>
      </c>
      <c r="I2033" s="48">
        <f t="shared" si="79"/>
        <v>73.651038004377142</v>
      </c>
    </row>
    <row r="2034" spans="1:9" x14ac:dyDescent="0.3">
      <c r="A2034" s="47" t="s">
        <v>342</v>
      </c>
      <c r="B2034" s="47">
        <v>2014</v>
      </c>
      <c r="C2034" s="47" t="s">
        <v>403</v>
      </c>
      <c r="D2034" s="47" t="s">
        <v>59</v>
      </c>
      <c r="E2034" s="48">
        <v>14785103000</v>
      </c>
      <c r="F2034" s="48">
        <v>3.27</v>
      </c>
      <c r="G2034" s="48">
        <v>68747000</v>
      </c>
      <c r="H2034" s="48">
        <f t="shared" si="78"/>
        <v>4521438226.2996941</v>
      </c>
      <c r="I2034" s="48">
        <f t="shared" si="79"/>
        <v>65.769244131375828</v>
      </c>
    </row>
    <row r="2035" spans="1:9" x14ac:dyDescent="0.3">
      <c r="A2035" s="47" t="s">
        <v>342</v>
      </c>
      <c r="B2035" s="47">
        <v>2015</v>
      </c>
      <c r="C2035" s="47" t="s">
        <v>403</v>
      </c>
      <c r="D2035" s="47" t="s">
        <v>59</v>
      </c>
      <c r="E2035" s="48">
        <v>19957006000</v>
      </c>
      <c r="F2035" s="48">
        <v>3.91</v>
      </c>
      <c r="G2035" s="48">
        <v>90086000</v>
      </c>
      <c r="H2035" s="48">
        <f t="shared" si="78"/>
        <v>5104093606.1381073</v>
      </c>
      <c r="I2035" s="48">
        <f t="shared" si="79"/>
        <v>56.658011301846095</v>
      </c>
    </row>
    <row r="2036" spans="1:9" x14ac:dyDescent="0.3">
      <c r="A2036" s="47" t="s">
        <v>342</v>
      </c>
      <c r="B2036" s="47">
        <v>2010</v>
      </c>
      <c r="C2036" s="47" t="s">
        <v>404</v>
      </c>
      <c r="D2036" s="47" t="s">
        <v>59</v>
      </c>
      <c r="E2036" s="48">
        <v>3774020000</v>
      </c>
      <c r="F2036" s="48">
        <v>3.22</v>
      </c>
      <c r="G2036" s="48">
        <v>438000</v>
      </c>
      <c r="H2036" s="48">
        <f t="shared" si="78"/>
        <v>1172055900.6211178</v>
      </c>
      <c r="I2036" s="48">
        <f t="shared" si="79"/>
        <v>2675.9267137468441</v>
      </c>
    </row>
    <row r="2037" spans="1:9" x14ac:dyDescent="0.3">
      <c r="A2037" s="47" t="s">
        <v>342</v>
      </c>
      <c r="B2037" s="47">
        <v>2011</v>
      </c>
      <c r="C2037" s="47" t="s">
        <v>404</v>
      </c>
      <c r="D2037" s="47" t="s">
        <v>59</v>
      </c>
      <c r="E2037" s="48">
        <v>4832020000</v>
      </c>
      <c r="F2037" s="48">
        <v>3.06</v>
      </c>
      <c r="G2037" s="48">
        <v>575000</v>
      </c>
      <c r="H2037" s="48">
        <f t="shared" si="78"/>
        <v>1579091503.2679739</v>
      </c>
      <c r="I2037" s="48">
        <f t="shared" si="79"/>
        <v>2746.2460926399544</v>
      </c>
    </row>
    <row r="2038" spans="1:9" x14ac:dyDescent="0.3">
      <c r="A2038" s="47" t="s">
        <v>342</v>
      </c>
      <c r="B2038" s="47">
        <v>2012</v>
      </c>
      <c r="C2038" s="47" t="s">
        <v>404</v>
      </c>
      <c r="D2038" s="47" t="s">
        <v>59</v>
      </c>
      <c r="E2038" s="48">
        <v>8248220000</v>
      </c>
      <c r="F2038" s="48">
        <v>3.09</v>
      </c>
      <c r="G2038" s="48">
        <v>708000</v>
      </c>
      <c r="H2038" s="48">
        <f t="shared" si="78"/>
        <v>2669326860.841424</v>
      </c>
      <c r="I2038" s="48">
        <f t="shared" si="79"/>
        <v>3770.2356791545535</v>
      </c>
    </row>
    <row r="2039" spans="1:9" x14ac:dyDescent="0.3">
      <c r="A2039" s="47" t="s">
        <v>342</v>
      </c>
      <c r="B2039" s="47">
        <v>2013</v>
      </c>
      <c r="C2039" s="47" t="s">
        <v>404</v>
      </c>
      <c r="D2039" s="47" t="s">
        <v>59</v>
      </c>
      <c r="E2039" s="48">
        <v>11251930000</v>
      </c>
      <c r="F2039" s="48">
        <v>3.15</v>
      </c>
      <c r="G2039" s="48">
        <v>924000</v>
      </c>
      <c r="H2039" s="48">
        <f t="shared" si="78"/>
        <v>3572041269.84127</v>
      </c>
      <c r="I2039" s="48">
        <f t="shared" si="79"/>
        <v>3865.8455301312447</v>
      </c>
    </row>
    <row r="2040" spans="1:9" x14ac:dyDescent="0.3">
      <c r="A2040" s="47" t="s">
        <v>342</v>
      </c>
      <c r="B2040" s="47">
        <v>2014</v>
      </c>
      <c r="C2040" s="47" t="s">
        <v>404</v>
      </c>
      <c r="D2040" s="47" t="s">
        <v>59</v>
      </c>
      <c r="E2040" s="48">
        <v>287546910000</v>
      </c>
      <c r="F2040" s="48">
        <v>3.27</v>
      </c>
      <c r="G2040" s="48">
        <v>61339000</v>
      </c>
      <c r="H2040" s="48">
        <f t="shared" si="78"/>
        <v>87934834862.385315</v>
      </c>
      <c r="I2040" s="48">
        <f t="shared" si="79"/>
        <v>1433.5876825899561</v>
      </c>
    </row>
    <row r="2041" spans="1:9" x14ac:dyDescent="0.3">
      <c r="A2041" s="47" t="s">
        <v>342</v>
      </c>
      <c r="B2041" s="47">
        <v>2015</v>
      </c>
      <c r="C2041" s="47" t="s">
        <v>404</v>
      </c>
      <c r="D2041" s="47" t="s">
        <v>59</v>
      </c>
      <c r="E2041" s="48">
        <v>222488170000</v>
      </c>
      <c r="F2041" s="48">
        <v>3.91</v>
      </c>
      <c r="G2041" s="48">
        <v>67376000</v>
      </c>
      <c r="H2041" s="48">
        <f t="shared" si="78"/>
        <v>56902345268.542198</v>
      </c>
      <c r="I2041" s="48">
        <f t="shared" si="79"/>
        <v>844.54917579764606</v>
      </c>
    </row>
    <row r="2042" spans="1:9" x14ac:dyDescent="0.3">
      <c r="A2042" s="47" t="s">
        <v>342</v>
      </c>
      <c r="B2042" s="47">
        <v>2010</v>
      </c>
      <c r="C2042" s="47" t="s">
        <v>406</v>
      </c>
      <c r="D2042" s="47" t="s">
        <v>59</v>
      </c>
      <c r="E2042" s="48">
        <v>2708373000</v>
      </c>
      <c r="F2042" s="48">
        <v>3.22</v>
      </c>
      <c r="G2042" s="48">
        <v>692235000</v>
      </c>
      <c r="H2042" s="48">
        <f t="shared" si="78"/>
        <v>841109627.32919252</v>
      </c>
      <c r="I2042" s="48">
        <f t="shared" si="79"/>
        <v>1.2150637100539448</v>
      </c>
    </row>
    <row r="2043" spans="1:9" x14ac:dyDescent="0.3">
      <c r="A2043" s="47" t="s">
        <v>342</v>
      </c>
      <c r="B2043" s="47">
        <v>2011</v>
      </c>
      <c r="C2043" s="47" t="s">
        <v>406</v>
      </c>
      <c r="D2043" s="47" t="s">
        <v>59</v>
      </c>
      <c r="E2043" s="48">
        <v>3477273000</v>
      </c>
      <c r="F2043" s="48">
        <v>3.06</v>
      </c>
      <c r="G2043" s="48">
        <v>797420000</v>
      </c>
      <c r="H2043" s="48">
        <f t="shared" si="78"/>
        <v>1136363725.490196</v>
      </c>
      <c r="I2043" s="48">
        <f t="shared" si="79"/>
        <v>1.4250504445464072</v>
      </c>
    </row>
    <row r="2044" spans="1:9" x14ac:dyDescent="0.3">
      <c r="A2044" s="47" t="s">
        <v>342</v>
      </c>
      <c r="B2044" s="47">
        <v>2012</v>
      </c>
      <c r="C2044" s="47" t="s">
        <v>406</v>
      </c>
      <c r="D2044" s="47" t="s">
        <v>59</v>
      </c>
      <c r="E2044" s="48">
        <v>4243924000</v>
      </c>
      <c r="F2044" s="48">
        <v>3.09</v>
      </c>
      <c r="G2044" s="48">
        <v>914571000</v>
      </c>
      <c r="H2044" s="48">
        <f t="shared" si="78"/>
        <v>1373438187.7022655</v>
      </c>
      <c r="I2044" s="48">
        <f t="shared" si="79"/>
        <v>1.5017294312877465</v>
      </c>
    </row>
    <row r="2045" spans="1:9" x14ac:dyDescent="0.3">
      <c r="A2045" s="47" t="s">
        <v>342</v>
      </c>
      <c r="B2045" s="47">
        <v>2013</v>
      </c>
      <c r="C2045" s="47" t="s">
        <v>406</v>
      </c>
      <c r="D2045" s="47" t="s">
        <v>59</v>
      </c>
      <c r="E2045" s="48">
        <v>4918804000</v>
      </c>
      <c r="F2045" s="48">
        <v>3.15</v>
      </c>
      <c r="G2045" s="48">
        <v>1027962000</v>
      </c>
      <c r="H2045" s="48">
        <f t="shared" si="78"/>
        <v>1561525079.3650794</v>
      </c>
      <c r="I2045" s="48">
        <f t="shared" si="79"/>
        <v>1.5190494194971014</v>
      </c>
    </row>
    <row r="2046" spans="1:9" x14ac:dyDescent="0.3">
      <c r="A2046" s="47" t="s">
        <v>342</v>
      </c>
      <c r="B2046" s="47">
        <v>2014</v>
      </c>
      <c r="C2046" s="47" t="s">
        <v>406</v>
      </c>
      <c r="D2046" s="47" t="s">
        <v>59</v>
      </c>
      <c r="E2046" s="48">
        <v>5284267000</v>
      </c>
      <c r="F2046" s="48">
        <v>3.27</v>
      </c>
      <c r="G2046" s="48">
        <v>1153035000</v>
      </c>
      <c r="H2046" s="48">
        <f t="shared" si="78"/>
        <v>1615983792.0489297</v>
      </c>
      <c r="I2046" s="48">
        <f t="shared" si="79"/>
        <v>1.401504544136934</v>
      </c>
    </row>
    <row r="2047" spans="1:9" x14ac:dyDescent="0.3">
      <c r="A2047" s="47" t="s">
        <v>342</v>
      </c>
      <c r="B2047" s="47">
        <v>2015</v>
      </c>
      <c r="C2047" s="47" t="s">
        <v>406</v>
      </c>
      <c r="D2047" s="47" t="s">
        <v>59</v>
      </c>
      <c r="E2047" s="48">
        <v>5995258000</v>
      </c>
      <c r="F2047" s="48">
        <v>3.91</v>
      </c>
      <c r="G2047" s="48">
        <v>1360943000</v>
      </c>
      <c r="H2047" s="48">
        <f t="shared" si="78"/>
        <v>1533314066.4961636</v>
      </c>
      <c r="I2047" s="48">
        <f t="shared" si="79"/>
        <v>1.1266556104819698</v>
      </c>
    </row>
    <row r="2048" spans="1:9" x14ac:dyDescent="0.3">
      <c r="A2048" s="47" t="s">
        <v>343</v>
      </c>
      <c r="B2048" s="47">
        <v>2010</v>
      </c>
      <c r="C2048" s="47" t="s">
        <v>397</v>
      </c>
      <c r="D2048" s="47" t="s">
        <v>116</v>
      </c>
      <c r="E2048" s="48">
        <v>463700356440</v>
      </c>
      <c r="F2048" s="48">
        <v>12.8</v>
      </c>
    </row>
    <row r="2049" spans="1:9" x14ac:dyDescent="0.3">
      <c r="A2049" s="47" t="s">
        <v>343</v>
      </c>
      <c r="B2049" s="47">
        <v>2011</v>
      </c>
      <c r="C2049" s="47" t="s">
        <v>397</v>
      </c>
      <c r="D2049" s="47" t="s">
        <v>116</v>
      </c>
      <c r="E2049" s="48">
        <v>501599797540</v>
      </c>
      <c r="F2049" s="48">
        <v>14.6</v>
      </c>
      <c r="G2049" s="48">
        <v>1720160</v>
      </c>
      <c r="H2049" s="48">
        <f>E2049/F2049</f>
        <v>34356150516.438358</v>
      </c>
      <c r="I2049" s="48">
        <f>H2049/G2049</f>
        <v>19972.648193446166</v>
      </c>
    </row>
    <row r="2050" spans="1:9" x14ac:dyDescent="0.3">
      <c r="A2050" s="47" t="s">
        <v>343</v>
      </c>
      <c r="B2050" s="47">
        <v>2012</v>
      </c>
      <c r="C2050" s="47" t="s">
        <v>397</v>
      </c>
      <c r="D2050" s="47" t="s">
        <v>116</v>
      </c>
      <c r="E2050" s="48">
        <v>555859149840</v>
      </c>
      <c r="F2050" s="48">
        <v>15.36</v>
      </c>
    </row>
    <row r="2051" spans="1:9" x14ac:dyDescent="0.3">
      <c r="A2051" s="47" t="s">
        <v>343</v>
      </c>
      <c r="B2051" s="47">
        <v>2013</v>
      </c>
      <c r="C2051" s="47" t="s">
        <v>397</v>
      </c>
      <c r="D2051" s="47" t="s">
        <v>116</v>
      </c>
      <c r="E2051" s="48">
        <v>572771739310</v>
      </c>
      <c r="F2051" s="48">
        <v>15.37</v>
      </c>
      <c r="G2051" s="48">
        <v>1625710</v>
      </c>
      <c r="H2051" s="48">
        <f>E2051/F2051</f>
        <v>37265565342.225113</v>
      </c>
      <c r="I2051" s="48">
        <f>H2051/G2051</f>
        <v>22922.640164743472</v>
      </c>
    </row>
    <row r="2052" spans="1:9" x14ac:dyDescent="0.3">
      <c r="A2052" s="47" t="s">
        <v>343</v>
      </c>
      <c r="B2052" s="47">
        <v>2010</v>
      </c>
      <c r="C2052" s="47" t="s">
        <v>398</v>
      </c>
      <c r="D2052" s="47" t="s">
        <v>116</v>
      </c>
      <c r="E2052" s="48">
        <v>550365000</v>
      </c>
      <c r="F2052" s="48">
        <v>12.8</v>
      </c>
    </row>
    <row r="2053" spans="1:9" x14ac:dyDescent="0.3">
      <c r="A2053" s="47" t="s">
        <v>343</v>
      </c>
      <c r="B2053" s="47">
        <v>2011</v>
      </c>
      <c r="C2053" s="47" t="s">
        <v>398</v>
      </c>
      <c r="D2053" s="47" t="s">
        <v>116</v>
      </c>
      <c r="E2053" s="48">
        <v>660886000</v>
      </c>
      <c r="F2053" s="48">
        <v>14.6</v>
      </c>
      <c r="G2053" s="48">
        <v>543000</v>
      </c>
      <c r="H2053" s="48">
        <f>E2053/F2053</f>
        <v>45266164.383561648</v>
      </c>
      <c r="I2053" s="48">
        <f>H2053/G2053</f>
        <v>83.363101995509481</v>
      </c>
    </row>
    <row r="2054" spans="1:9" x14ac:dyDescent="0.3">
      <c r="A2054" s="47" t="s">
        <v>343</v>
      </c>
      <c r="B2054" s="47">
        <v>2012</v>
      </c>
      <c r="C2054" s="47" t="s">
        <v>398</v>
      </c>
      <c r="D2054" s="47" t="s">
        <v>116</v>
      </c>
      <c r="E2054" s="48">
        <v>824261000</v>
      </c>
      <c r="F2054" s="48">
        <v>15.36</v>
      </c>
    </row>
    <row r="2055" spans="1:9" x14ac:dyDescent="0.3">
      <c r="A2055" s="47" t="s">
        <v>343</v>
      </c>
      <c r="B2055" s="47">
        <v>2013</v>
      </c>
      <c r="C2055" s="47" t="s">
        <v>398</v>
      </c>
      <c r="D2055" s="47" t="s">
        <v>116</v>
      </c>
      <c r="E2055" s="48">
        <v>1020133000</v>
      </c>
      <c r="F2055" s="48">
        <v>15.37</v>
      </c>
      <c r="G2055" s="48">
        <v>603000</v>
      </c>
      <c r="H2055" s="48">
        <f>E2055/F2055</f>
        <v>66371698.113207549</v>
      </c>
      <c r="I2055" s="48">
        <f>H2055/G2055</f>
        <v>110.06915109984668</v>
      </c>
    </row>
    <row r="2056" spans="1:9" x14ac:dyDescent="0.3">
      <c r="A2056" s="47" t="s">
        <v>343</v>
      </c>
      <c r="B2056" s="47">
        <v>2010</v>
      </c>
      <c r="C2056" s="47" t="s">
        <v>399</v>
      </c>
      <c r="D2056" s="47" t="s">
        <v>116</v>
      </c>
      <c r="E2056" s="48">
        <v>31036160280</v>
      </c>
      <c r="F2056" s="48">
        <v>12.8</v>
      </c>
    </row>
    <row r="2057" spans="1:9" x14ac:dyDescent="0.3">
      <c r="A2057" s="47" t="s">
        <v>343</v>
      </c>
      <c r="B2057" s="47">
        <v>2011</v>
      </c>
      <c r="C2057" s="47" t="s">
        <v>399</v>
      </c>
      <c r="D2057" s="47" t="s">
        <v>116</v>
      </c>
      <c r="E2057" s="48">
        <v>26905850790</v>
      </c>
      <c r="F2057" s="48">
        <v>14.6</v>
      </c>
      <c r="G2057" s="48">
        <v>585840</v>
      </c>
      <c r="H2057" s="48">
        <f>E2057/F2057</f>
        <v>1842866492.4657536</v>
      </c>
      <c r="I2057" s="48">
        <f>H2057/G2057</f>
        <v>3145.6822553355073</v>
      </c>
    </row>
    <row r="2058" spans="1:9" x14ac:dyDescent="0.3">
      <c r="A2058" s="47" t="s">
        <v>343</v>
      </c>
      <c r="B2058" s="47">
        <v>2012</v>
      </c>
      <c r="C2058" s="47" t="s">
        <v>399</v>
      </c>
      <c r="D2058" s="47" t="s">
        <v>116</v>
      </c>
      <c r="E2058" s="48">
        <v>33912750240</v>
      </c>
      <c r="F2058" s="48">
        <v>15.36</v>
      </c>
    </row>
    <row r="2059" spans="1:9" x14ac:dyDescent="0.3">
      <c r="A2059" s="47" t="s">
        <v>343</v>
      </c>
      <c r="B2059" s="47">
        <v>2013</v>
      </c>
      <c r="C2059" s="47" t="s">
        <v>399</v>
      </c>
      <c r="D2059" s="47" t="s">
        <v>116</v>
      </c>
      <c r="E2059" s="48">
        <v>41213910270</v>
      </c>
      <c r="F2059" s="48">
        <v>15.37</v>
      </c>
      <c r="G2059" s="48">
        <v>725430</v>
      </c>
      <c r="H2059" s="48">
        <f>E2059/F2059</f>
        <v>2681451546.5191932</v>
      </c>
      <c r="I2059" s="48">
        <f>H2059/G2059</f>
        <v>3696.3615324968546</v>
      </c>
    </row>
    <row r="2060" spans="1:9" x14ac:dyDescent="0.3">
      <c r="A2060" s="47" t="s">
        <v>343</v>
      </c>
      <c r="B2060" s="47">
        <v>2010</v>
      </c>
      <c r="C2060" s="47" t="s">
        <v>403</v>
      </c>
      <c r="D2060" s="47" t="s">
        <v>116</v>
      </c>
      <c r="E2060" s="48">
        <v>1374205000</v>
      </c>
      <c r="F2060" s="48">
        <v>12.8</v>
      </c>
    </row>
    <row r="2061" spans="1:9" x14ac:dyDescent="0.3">
      <c r="A2061" s="47" t="s">
        <v>343</v>
      </c>
      <c r="B2061" s="47">
        <v>2011</v>
      </c>
      <c r="C2061" s="47" t="s">
        <v>403</v>
      </c>
      <c r="D2061" s="47" t="s">
        <v>116</v>
      </c>
      <c r="E2061" s="48">
        <v>1658090000</v>
      </c>
      <c r="F2061" s="48">
        <v>14.6</v>
      </c>
      <c r="G2061" s="48">
        <v>4256810</v>
      </c>
      <c r="H2061" s="48">
        <f>E2061/F2061</f>
        <v>113567808.21917808</v>
      </c>
      <c r="I2061" s="48">
        <f>H2061/G2061</f>
        <v>26.67908791305651</v>
      </c>
    </row>
    <row r="2062" spans="1:9" x14ac:dyDescent="0.3">
      <c r="A2062" s="47" t="s">
        <v>343</v>
      </c>
      <c r="B2062" s="47">
        <v>2012</v>
      </c>
      <c r="C2062" s="47" t="s">
        <v>403</v>
      </c>
      <c r="D2062" s="47" t="s">
        <v>116</v>
      </c>
      <c r="E2062" s="48">
        <v>1716510840</v>
      </c>
      <c r="F2062" s="48">
        <v>15.36</v>
      </c>
    </row>
    <row r="2063" spans="1:9" x14ac:dyDescent="0.3">
      <c r="A2063" s="47" t="s">
        <v>343</v>
      </c>
      <c r="B2063" s="47">
        <v>2013</v>
      </c>
      <c r="C2063" s="47" t="s">
        <v>403</v>
      </c>
      <c r="D2063" s="47" t="s">
        <v>116</v>
      </c>
      <c r="E2063" s="48">
        <v>9217242800</v>
      </c>
      <c r="F2063" s="48">
        <v>15.37</v>
      </c>
      <c r="G2063" s="48">
        <v>19986640</v>
      </c>
      <c r="H2063" s="48">
        <f>E2063/F2063</f>
        <v>599690487.96356547</v>
      </c>
      <c r="I2063" s="48">
        <f>H2063/G2063</f>
        <v>30.004567449234361</v>
      </c>
    </row>
    <row r="2064" spans="1:9" x14ac:dyDescent="0.3">
      <c r="A2064" s="47" t="s">
        <v>343</v>
      </c>
      <c r="B2064" s="47">
        <v>2010</v>
      </c>
      <c r="C2064" s="47" t="s">
        <v>404</v>
      </c>
      <c r="D2064" s="47" t="s">
        <v>116</v>
      </c>
      <c r="E2064" s="48">
        <v>124744000</v>
      </c>
      <c r="F2064" s="48">
        <v>12.8</v>
      </c>
    </row>
    <row r="2065" spans="1:9" x14ac:dyDescent="0.3">
      <c r="A2065" s="47" t="s">
        <v>343</v>
      </c>
      <c r="B2065" s="47">
        <v>2011</v>
      </c>
      <c r="C2065" s="47" t="s">
        <v>404</v>
      </c>
      <c r="D2065" s="47" t="s">
        <v>116</v>
      </c>
      <c r="E2065" s="48">
        <v>134114000</v>
      </c>
      <c r="F2065" s="48">
        <v>14.6</v>
      </c>
      <c r="G2065" s="48">
        <v>48000</v>
      </c>
      <c r="H2065" s="48">
        <f>E2065/F2065</f>
        <v>9185890.4109589048</v>
      </c>
      <c r="I2065" s="48">
        <f>H2065/G2065</f>
        <v>191.37271689497717</v>
      </c>
    </row>
    <row r="2066" spans="1:9" x14ac:dyDescent="0.3">
      <c r="A2066" s="47" t="s">
        <v>343</v>
      </c>
      <c r="B2066" s="47">
        <v>2012</v>
      </c>
      <c r="C2066" s="47" t="s">
        <v>404</v>
      </c>
      <c r="D2066" s="47" t="s">
        <v>116</v>
      </c>
      <c r="E2066" s="48">
        <v>1223502000</v>
      </c>
      <c r="F2066" s="48">
        <v>15.36</v>
      </c>
    </row>
    <row r="2067" spans="1:9" x14ac:dyDescent="0.3">
      <c r="A2067" s="47" t="s">
        <v>343</v>
      </c>
      <c r="B2067" s="47">
        <v>2013</v>
      </c>
      <c r="C2067" s="47" t="s">
        <v>404</v>
      </c>
      <c r="D2067" s="47" t="s">
        <v>116</v>
      </c>
      <c r="E2067" s="48">
        <v>1219740000</v>
      </c>
      <c r="F2067" s="48">
        <v>15.37</v>
      </c>
      <c r="G2067" s="48">
        <v>40000</v>
      </c>
      <c r="H2067" s="48">
        <f>E2067/F2067</f>
        <v>79358490.566037744</v>
      </c>
      <c r="I2067" s="48">
        <f>H2067/G2067</f>
        <v>1983.9622641509436</v>
      </c>
    </row>
    <row r="2068" spans="1:9" x14ac:dyDescent="0.3">
      <c r="A2068" s="47" t="s">
        <v>343</v>
      </c>
      <c r="B2068" s="47">
        <v>2011</v>
      </c>
      <c r="C2068" s="47" t="s">
        <v>406</v>
      </c>
      <c r="D2068" s="47" t="s">
        <v>116</v>
      </c>
      <c r="E2068" s="48">
        <v>19859600</v>
      </c>
      <c r="F2068" s="48">
        <v>14.6</v>
      </c>
      <c r="G2068" s="48">
        <v>1290</v>
      </c>
      <c r="H2068" s="48">
        <f>E2068/F2068</f>
        <v>1360246.5753424659</v>
      </c>
      <c r="I2068" s="48">
        <f>H2068/G2068</f>
        <v>1054.4547095678031</v>
      </c>
    </row>
    <row r="2069" spans="1:9" x14ac:dyDescent="0.3">
      <c r="A2069" s="47" t="s">
        <v>343</v>
      </c>
      <c r="B2069" s="47">
        <v>2012</v>
      </c>
      <c r="C2069" s="47" t="s">
        <v>406</v>
      </c>
      <c r="D2069" s="47" t="s">
        <v>116</v>
      </c>
      <c r="E2069" s="48">
        <v>216227830</v>
      </c>
      <c r="F2069" s="48">
        <v>15.36</v>
      </c>
    </row>
    <row r="2070" spans="1:9" x14ac:dyDescent="0.3">
      <c r="A2070" s="47" t="s">
        <v>343</v>
      </c>
      <c r="B2070" s="47">
        <v>2013</v>
      </c>
      <c r="C2070" s="47" t="s">
        <v>406</v>
      </c>
      <c r="D2070" s="47" t="s">
        <v>116</v>
      </c>
      <c r="E2070" s="48">
        <v>220908470</v>
      </c>
      <c r="F2070" s="48">
        <v>15.37</v>
      </c>
      <c r="G2070" s="48">
        <v>1750</v>
      </c>
      <c r="H2070" s="48">
        <f>E2070/F2070</f>
        <v>14372704.61938842</v>
      </c>
      <c r="I2070" s="48">
        <f>H2070/G2070</f>
        <v>8212.9740682219544</v>
      </c>
    </row>
    <row r="2071" spans="1:9" x14ac:dyDescent="0.3">
      <c r="A2071" s="47" t="s">
        <v>344</v>
      </c>
      <c r="B2071" s="47">
        <v>2010</v>
      </c>
      <c r="C2071" s="47" t="s">
        <v>396</v>
      </c>
      <c r="D2071" s="47" t="s">
        <v>61</v>
      </c>
      <c r="E2071" s="48">
        <v>1342420000</v>
      </c>
      <c r="F2071" s="48">
        <v>0.79</v>
      </c>
    </row>
    <row r="2072" spans="1:9" x14ac:dyDescent="0.3">
      <c r="A2072" s="47" t="s">
        <v>344</v>
      </c>
      <c r="B2072" s="47">
        <v>2011</v>
      </c>
      <c r="C2072" s="47" t="s">
        <v>396</v>
      </c>
      <c r="D2072" s="47" t="s">
        <v>61</v>
      </c>
      <c r="E2072" s="48">
        <v>1080000000</v>
      </c>
      <c r="F2072" s="48">
        <v>0.75</v>
      </c>
      <c r="G2072" s="48">
        <v>10890000</v>
      </c>
      <c r="H2072" s="48">
        <f t="shared" ref="H2072:H2145" si="80">E2072/F2072</f>
        <v>1440000000</v>
      </c>
      <c r="I2072" s="48">
        <f t="shared" ref="I2072:I2145" si="81">H2072/G2072</f>
        <v>132.23140495867767</v>
      </c>
    </row>
    <row r="2073" spans="1:9" x14ac:dyDescent="0.3">
      <c r="A2073" s="47" t="s">
        <v>344</v>
      </c>
      <c r="B2073" s="47">
        <v>2012</v>
      </c>
      <c r="C2073" s="47" t="s">
        <v>396</v>
      </c>
      <c r="D2073" s="47" t="s">
        <v>61</v>
      </c>
      <c r="E2073" s="48">
        <v>1320000000</v>
      </c>
      <c r="F2073" s="48">
        <v>0.81</v>
      </c>
      <c r="G2073" s="48">
        <v>11760000</v>
      </c>
      <c r="H2073" s="48">
        <f t="shared" si="80"/>
        <v>1629629629.6296296</v>
      </c>
      <c r="I2073" s="48">
        <f t="shared" si="81"/>
        <v>138.57394809775761</v>
      </c>
    </row>
    <row r="2074" spans="1:9" x14ac:dyDescent="0.3">
      <c r="A2074" s="47" t="s">
        <v>344</v>
      </c>
      <c r="B2074" s="47">
        <v>2013</v>
      </c>
      <c r="C2074" s="47" t="s">
        <v>396</v>
      </c>
      <c r="D2074" s="47" t="s">
        <v>61</v>
      </c>
      <c r="E2074" s="48">
        <v>1380000000</v>
      </c>
      <c r="F2074" s="48">
        <v>0.78</v>
      </c>
      <c r="G2074" s="48">
        <v>11820000</v>
      </c>
      <c r="H2074" s="48">
        <f t="shared" si="80"/>
        <v>1769230769.2307692</v>
      </c>
      <c r="I2074" s="48">
        <f t="shared" si="81"/>
        <v>149.68111414811921</v>
      </c>
    </row>
    <row r="2075" spans="1:9" x14ac:dyDescent="0.3">
      <c r="A2075" s="47" t="s">
        <v>344</v>
      </c>
      <c r="B2075" s="47">
        <v>2014</v>
      </c>
      <c r="C2075" s="47" t="s">
        <v>396</v>
      </c>
      <c r="D2075" s="47" t="s">
        <v>61</v>
      </c>
      <c r="E2075" s="48">
        <v>1450000000</v>
      </c>
      <c r="F2075" s="48">
        <v>0.78</v>
      </c>
      <c r="G2075" s="48">
        <v>12410000</v>
      </c>
      <c r="H2075" s="48">
        <f t="shared" si="80"/>
        <v>1858974358.9743588</v>
      </c>
      <c r="I2075" s="48">
        <f t="shared" si="81"/>
        <v>149.79648339841731</v>
      </c>
    </row>
    <row r="2076" spans="1:9" x14ac:dyDescent="0.3">
      <c r="A2076" s="47" t="s">
        <v>344</v>
      </c>
      <c r="B2076" s="47">
        <v>2015</v>
      </c>
      <c r="C2076" s="47" t="s">
        <v>396</v>
      </c>
      <c r="D2076" s="47" t="s">
        <v>61</v>
      </c>
      <c r="E2076" s="48">
        <v>1550000000</v>
      </c>
      <c r="F2076" s="48">
        <v>0.94</v>
      </c>
      <c r="G2076" s="48">
        <v>12860000</v>
      </c>
      <c r="H2076" s="48">
        <f t="shared" si="80"/>
        <v>1648936170.2127659</v>
      </c>
      <c r="I2076" s="48">
        <f t="shared" si="81"/>
        <v>128.22209721716686</v>
      </c>
    </row>
    <row r="2077" spans="1:9" x14ac:dyDescent="0.3">
      <c r="A2077" s="47" t="s">
        <v>344</v>
      </c>
      <c r="B2077" s="47">
        <v>2010</v>
      </c>
      <c r="C2077" s="47" t="s">
        <v>397</v>
      </c>
      <c r="D2077" s="47" t="s">
        <v>61</v>
      </c>
      <c r="E2077" s="48">
        <v>14202210000</v>
      </c>
      <c r="F2077" s="48">
        <v>0.79</v>
      </c>
      <c r="G2077" s="48">
        <v>10270000</v>
      </c>
      <c r="H2077" s="48">
        <f t="shared" si="80"/>
        <v>17977481012.658226</v>
      </c>
      <c r="I2077" s="48">
        <f t="shared" si="81"/>
        <v>1750.4850061010932</v>
      </c>
    </row>
    <row r="2078" spans="1:9" x14ac:dyDescent="0.3">
      <c r="A2078" s="47" t="s">
        <v>344</v>
      </c>
      <c r="B2078" s="47">
        <v>2011</v>
      </c>
      <c r="C2078" s="47" t="s">
        <v>397</v>
      </c>
      <c r="D2078" s="47" t="s">
        <v>61</v>
      </c>
      <c r="E2078" s="48">
        <v>12618300000</v>
      </c>
      <c r="F2078" s="48">
        <v>0.75</v>
      </c>
      <c r="G2078" s="48">
        <v>9750000</v>
      </c>
      <c r="H2078" s="48">
        <f t="shared" si="80"/>
        <v>16824400000</v>
      </c>
      <c r="I2078" s="48">
        <f t="shared" si="81"/>
        <v>1725.5794871794872</v>
      </c>
    </row>
    <row r="2079" spans="1:9" x14ac:dyDescent="0.3">
      <c r="A2079" s="47" t="s">
        <v>344</v>
      </c>
      <c r="B2079" s="47">
        <v>2012</v>
      </c>
      <c r="C2079" s="47" t="s">
        <v>397</v>
      </c>
      <c r="D2079" s="47" t="s">
        <v>61</v>
      </c>
      <c r="E2079" s="48">
        <v>10289370000</v>
      </c>
      <c r="F2079" s="48">
        <v>0.81</v>
      </c>
      <c r="G2079" s="48">
        <v>7590000</v>
      </c>
      <c r="H2079" s="48">
        <f t="shared" si="80"/>
        <v>12702925925.925924</v>
      </c>
      <c r="I2079" s="48">
        <f t="shared" si="81"/>
        <v>1673.6397794368806</v>
      </c>
    </row>
    <row r="2080" spans="1:9" x14ac:dyDescent="0.3">
      <c r="A2080" s="47" t="s">
        <v>344</v>
      </c>
      <c r="B2080" s="47">
        <v>2013</v>
      </c>
      <c r="C2080" s="47" t="s">
        <v>397</v>
      </c>
      <c r="D2080" s="47" t="s">
        <v>61</v>
      </c>
      <c r="E2080" s="48">
        <v>12944030000</v>
      </c>
      <c r="F2080" s="48">
        <v>0.78</v>
      </c>
      <c r="G2080" s="48">
        <v>9440000</v>
      </c>
      <c r="H2080" s="48">
        <f t="shared" si="80"/>
        <v>16594910256.410255</v>
      </c>
      <c r="I2080" s="48">
        <f t="shared" si="81"/>
        <v>1757.9354085180355</v>
      </c>
    </row>
    <row r="2081" spans="1:9" x14ac:dyDescent="0.3">
      <c r="A2081" s="47" t="s">
        <v>344</v>
      </c>
      <c r="B2081" s="47">
        <v>2014</v>
      </c>
      <c r="C2081" s="47" t="s">
        <v>397</v>
      </c>
      <c r="D2081" s="47" t="s">
        <v>61</v>
      </c>
      <c r="E2081" s="48">
        <v>13929420000</v>
      </c>
      <c r="F2081" s="48">
        <v>0.78</v>
      </c>
      <c r="G2081" s="48">
        <v>9690000</v>
      </c>
      <c r="H2081" s="48">
        <f t="shared" si="80"/>
        <v>17858230769.23077</v>
      </c>
      <c r="I2081" s="48">
        <f t="shared" si="81"/>
        <v>1842.9546717472415</v>
      </c>
    </row>
    <row r="2082" spans="1:9" x14ac:dyDescent="0.3">
      <c r="A2082" s="47" t="s">
        <v>344</v>
      </c>
      <c r="B2082" s="47">
        <v>2015</v>
      </c>
      <c r="C2082" s="47" t="s">
        <v>397</v>
      </c>
      <c r="D2082" s="47" t="s">
        <v>61</v>
      </c>
      <c r="E2082" s="48">
        <v>14500000000</v>
      </c>
      <c r="F2082" s="48">
        <v>0.94</v>
      </c>
      <c r="G2082" s="48">
        <v>9660000</v>
      </c>
      <c r="H2082" s="48">
        <f t="shared" si="80"/>
        <v>15425531914.893618</v>
      </c>
      <c r="I2082" s="48">
        <f t="shared" si="81"/>
        <v>1596.8459539227347</v>
      </c>
    </row>
    <row r="2083" spans="1:9" x14ac:dyDescent="0.3">
      <c r="A2083" s="47" t="s">
        <v>344</v>
      </c>
      <c r="B2083" s="47">
        <v>2010</v>
      </c>
      <c r="C2083" s="47" t="s">
        <v>398</v>
      </c>
      <c r="D2083" s="47" t="s">
        <v>61</v>
      </c>
      <c r="E2083" s="48">
        <v>392490000</v>
      </c>
      <c r="F2083" s="48">
        <v>0.79</v>
      </c>
      <c r="G2083" s="48">
        <v>4920000</v>
      </c>
      <c r="H2083" s="48">
        <f t="shared" si="80"/>
        <v>496822784.81012654</v>
      </c>
      <c r="I2083" s="48">
        <f t="shared" si="81"/>
        <v>100.98024081506637</v>
      </c>
    </row>
    <row r="2084" spans="1:9" x14ac:dyDescent="0.3">
      <c r="A2084" s="47" t="s">
        <v>344</v>
      </c>
      <c r="B2084" s="47">
        <v>2011</v>
      </c>
      <c r="C2084" s="47" t="s">
        <v>398</v>
      </c>
      <c r="D2084" s="47" t="s">
        <v>61</v>
      </c>
      <c r="E2084" s="48">
        <v>418390000</v>
      </c>
      <c r="F2084" s="48">
        <v>0.75</v>
      </c>
      <c r="G2084" s="48">
        <v>4960000</v>
      </c>
      <c r="H2084" s="48">
        <f t="shared" si="80"/>
        <v>557853333.33333337</v>
      </c>
      <c r="I2084" s="48">
        <f t="shared" si="81"/>
        <v>112.47043010752689</v>
      </c>
    </row>
    <row r="2085" spans="1:9" x14ac:dyDescent="0.3">
      <c r="A2085" s="47" t="s">
        <v>344</v>
      </c>
      <c r="B2085" s="47">
        <v>2012</v>
      </c>
      <c r="C2085" s="47" t="s">
        <v>398</v>
      </c>
      <c r="D2085" s="47" t="s">
        <v>61</v>
      </c>
      <c r="E2085" s="48">
        <v>462070000</v>
      </c>
      <c r="F2085" s="48">
        <v>0.81</v>
      </c>
      <c r="G2085" s="48">
        <v>5500000</v>
      </c>
      <c r="H2085" s="48">
        <f t="shared" si="80"/>
        <v>570456790.12345672</v>
      </c>
      <c r="I2085" s="48">
        <f t="shared" si="81"/>
        <v>103.71941638608304</v>
      </c>
    </row>
    <row r="2086" spans="1:9" x14ac:dyDescent="0.3">
      <c r="A2086" s="47" t="s">
        <v>344</v>
      </c>
      <c r="B2086" s="47">
        <v>2013</v>
      </c>
      <c r="C2086" s="47" t="s">
        <v>398</v>
      </c>
      <c r="D2086" s="47" t="s">
        <v>61</v>
      </c>
      <c r="E2086" s="48">
        <v>486300000</v>
      </c>
      <c r="F2086" s="48">
        <v>0.78</v>
      </c>
      <c r="G2086" s="48">
        <v>5770000</v>
      </c>
      <c r="H2086" s="48">
        <f t="shared" si="80"/>
        <v>623461538.46153843</v>
      </c>
      <c r="I2086" s="48">
        <f t="shared" si="81"/>
        <v>108.05225969870683</v>
      </c>
    </row>
    <row r="2087" spans="1:9" x14ac:dyDescent="0.3">
      <c r="A2087" s="47" t="s">
        <v>344</v>
      </c>
      <c r="B2087" s="47">
        <v>2014</v>
      </c>
      <c r="C2087" s="47" t="s">
        <v>398</v>
      </c>
      <c r="D2087" s="47" t="s">
        <v>61</v>
      </c>
      <c r="E2087" s="48">
        <v>527020000</v>
      </c>
      <c r="F2087" s="48">
        <v>0.78</v>
      </c>
      <c r="G2087" s="48">
        <v>6230000</v>
      </c>
      <c r="H2087" s="48">
        <f t="shared" si="80"/>
        <v>675666666.66666663</v>
      </c>
      <c r="I2087" s="48">
        <f t="shared" si="81"/>
        <v>108.45371856607811</v>
      </c>
    </row>
    <row r="2088" spans="1:9" x14ac:dyDescent="0.3">
      <c r="A2088" s="47" t="s">
        <v>344</v>
      </c>
      <c r="B2088" s="47">
        <v>2015</v>
      </c>
      <c r="C2088" s="47" t="s">
        <v>398</v>
      </c>
      <c r="D2088" s="47" t="s">
        <v>61</v>
      </c>
      <c r="E2088" s="48">
        <v>580000000</v>
      </c>
      <c r="F2088" s="48">
        <v>0.94</v>
      </c>
      <c r="G2088" s="48">
        <v>6580000</v>
      </c>
      <c r="H2088" s="48">
        <f t="shared" si="80"/>
        <v>617021276.59574473</v>
      </c>
      <c r="I2088" s="48">
        <f t="shared" si="81"/>
        <v>93.772230485675493</v>
      </c>
    </row>
    <row r="2089" spans="1:9" x14ac:dyDescent="0.3">
      <c r="A2089" s="47" t="s">
        <v>344</v>
      </c>
      <c r="B2089" s="47">
        <v>2010</v>
      </c>
      <c r="C2089" s="47" t="s">
        <v>399</v>
      </c>
      <c r="D2089" s="47" t="s">
        <v>61</v>
      </c>
      <c r="E2089" s="48">
        <v>136464120000</v>
      </c>
      <c r="F2089" s="48">
        <v>0.79</v>
      </c>
      <c r="G2089" s="48">
        <v>6100000</v>
      </c>
      <c r="H2089" s="48">
        <f t="shared" si="80"/>
        <v>172739392405.06329</v>
      </c>
      <c r="I2089" s="48">
        <f t="shared" si="81"/>
        <v>28317.933181157918</v>
      </c>
    </row>
    <row r="2090" spans="1:9" x14ac:dyDescent="0.3">
      <c r="A2090" s="47" t="s">
        <v>344</v>
      </c>
      <c r="B2090" s="47">
        <v>2011</v>
      </c>
      <c r="C2090" s="47" t="s">
        <v>399</v>
      </c>
      <c r="D2090" s="47" t="s">
        <v>61</v>
      </c>
      <c r="E2090" s="48">
        <v>117750360000</v>
      </c>
      <c r="F2090" s="48">
        <v>0.75</v>
      </c>
      <c r="G2090" s="48">
        <v>6900000</v>
      </c>
      <c r="H2090" s="48">
        <f t="shared" si="80"/>
        <v>157000480000</v>
      </c>
      <c r="I2090" s="48">
        <f t="shared" si="81"/>
        <v>22753.692753623189</v>
      </c>
    </row>
    <row r="2091" spans="1:9" x14ac:dyDescent="0.3">
      <c r="A2091" s="47" t="s">
        <v>344</v>
      </c>
      <c r="B2091" s="47">
        <v>2012</v>
      </c>
      <c r="C2091" s="47" t="s">
        <v>399</v>
      </c>
      <c r="D2091" s="47" t="s">
        <v>61</v>
      </c>
      <c r="E2091" s="48">
        <v>108381160000</v>
      </c>
      <c r="F2091" s="48">
        <v>0.81</v>
      </c>
      <c r="G2091" s="48">
        <v>7020000</v>
      </c>
      <c r="H2091" s="48">
        <f t="shared" si="80"/>
        <v>133803901234.56789</v>
      </c>
      <c r="I2091" s="48">
        <f t="shared" si="81"/>
        <v>19060.384791248987</v>
      </c>
    </row>
    <row r="2092" spans="1:9" x14ac:dyDescent="0.3">
      <c r="A2092" s="47" t="s">
        <v>344</v>
      </c>
      <c r="B2092" s="47">
        <v>2013</v>
      </c>
      <c r="C2092" s="47" t="s">
        <v>399</v>
      </c>
      <c r="D2092" s="47" t="s">
        <v>61</v>
      </c>
      <c r="E2092" s="48">
        <v>112082810000</v>
      </c>
      <c r="F2092" s="48">
        <v>0.78</v>
      </c>
      <c r="G2092" s="48">
        <v>8010000</v>
      </c>
      <c r="H2092" s="48">
        <f t="shared" si="80"/>
        <v>143695910256.41025</v>
      </c>
      <c r="I2092" s="48">
        <f t="shared" si="81"/>
        <v>17939.564326642976</v>
      </c>
    </row>
    <row r="2093" spans="1:9" x14ac:dyDescent="0.3">
      <c r="A2093" s="47" t="s">
        <v>344</v>
      </c>
      <c r="B2093" s="47">
        <v>2014</v>
      </c>
      <c r="C2093" s="47" t="s">
        <v>399</v>
      </c>
      <c r="D2093" s="47" t="s">
        <v>61</v>
      </c>
      <c r="E2093" s="48">
        <v>111710000000</v>
      </c>
      <c r="F2093" s="48">
        <v>0.78</v>
      </c>
      <c r="G2093" s="48">
        <v>8840000</v>
      </c>
      <c r="H2093" s="48">
        <f t="shared" si="80"/>
        <v>143217948717.9487</v>
      </c>
      <c r="I2093" s="48">
        <f t="shared" si="81"/>
        <v>16201.125420582432</v>
      </c>
    </row>
    <row r="2094" spans="1:9" x14ac:dyDescent="0.3">
      <c r="A2094" s="47" t="s">
        <v>344</v>
      </c>
      <c r="B2094" s="47">
        <v>2015</v>
      </c>
      <c r="C2094" s="47" t="s">
        <v>399</v>
      </c>
      <c r="D2094" s="47" t="s">
        <v>61</v>
      </c>
      <c r="E2094" s="48">
        <v>153690000000</v>
      </c>
      <c r="F2094" s="48">
        <v>0.94</v>
      </c>
      <c r="G2094" s="48">
        <v>10250000</v>
      </c>
      <c r="H2094" s="48">
        <f t="shared" si="80"/>
        <v>163500000000</v>
      </c>
      <c r="I2094" s="48">
        <f t="shared" si="81"/>
        <v>15951.219512195123</v>
      </c>
    </row>
    <row r="2095" spans="1:9" x14ac:dyDescent="0.3">
      <c r="A2095" s="47" t="s">
        <v>344</v>
      </c>
      <c r="B2095" s="47">
        <v>2010</v>
      </c>
      <c r="C2095" s="47" t="s">
        <v>401</v>
      </c>
      <c r="D2095" s="47" t="s">
        <v>61</v>
      </c>
      <c r="E2095" s="48">
        <v>117208820000</v>
      </c>
      <c r="F2095" s="48">
        <v>0.79</v>
      </c>
      <c r="G2095" s="48">
        <v>5890000</v>
      </c>
      <c r="H2095" s="48">
        <f t="shared" si="80"/>
        <v>148365594936.70886</v>
      </c>
      <c r="I2095" s="48">
        <f t="shared" si="81"/>
        <v>25189.404912853795</v>
      </c>
    </row>
    <row r="2096" spans="1:9" x14ac:dyDescent="0.3">
      <c r="A2096" s="47" t="s">
        <v>344</v>
      </c>
      <c r="B2096" s="47">
        <v>2011</v>
      </c>
      <c r="C2096" s="47" t="s">
        <v>401</v>
      </c>
      <c r="D2096" s="47" t="s">
        <v>61</v>
      </c>
      <c r="E2096" s="48">
        <v>96136190000</v>
      </c>
      <c r="F2096" s="48">
        <v>0.75</v>
      </c>
      <c r="G2096" s="48">
        <v>6670000</v>
      </c>
      <c r="H2096" s="48">
        <f t="shared" si="80"/>
        <v>128181586666.66667</v>
      </c>
      <c r="I2096" s="48">
        <f t="shared" si="81"/>
        <v>19217.629185407299</v>
      </c>
    </row>
    <row r="2097" spans="1:9" x14ac:dyDescent="0.3">
      <c r="A2097" s="47" t="s">
        <v>344</v>
      </c>
      <c r="B2097" s="47">
        <v>2012</v>
      </c>
      <c r="C2097" s="47" t="s">
        <v>401</v>
      </c>
      <c r="D2097" s="47" t="s">
        <v>61</v>
      </c>
      <c r="E2097" s="48">
        <v>78876250000</v>
      </c>
      <c r="F2097" s="48">
        <v>0.81</v>
      </c>
      <c r="G2097" s="48">
        <v>6730000</v>
      </c>
      <c r="H2097" s="48">
        <f t="shared" si="80"/>
        <v>97378086419.753082</v>
      </c>
      <c r="I2097" s="48">
        <f t="shared" si="81"/>
        <v>14469.255040082182</v>
      </c>
    </row>
    <row r="2098" spans="1:9" x14ac:dyDescent="0.3">
      <c r="A2098" s="47" t="s">
        <v>344</v>
      </c>
      <c r="B2098" s="47">
        <v>2013</v>
      </c>
      <c r="C2098" s="47" t="s">
        <v>401</v>
      </c>
      <c r="D2098" s="47" t="s">
        <v>61</v>
      </c>
      <c r="E2098" s="48">
        <v>87464770000</v>
      </c>
      <c r="F2098" s="48">
        <v>0.78</v>
      </c>
      <c r="G2098" s="48">
        <v>7640000</v>
      </c>
      <c r="H2098" s="48">
        <f t="shared" si="80"/>
        <v>112134320512.82051</v>
      </c>
      <c r="I2098" s="48">
        <f t="shared" si="81"/>
        <v>14677.267082829911</v>
      </c>
    </row>
    <row r="2099" spans="1:9" x14ac:dyDescent="0.3">
      <c r="A2099" s="47" t="s">
        <v>344</v>
      </c>
      <c r="B2099" s="47">
        <v>2014</v>
      </c>
      <c r="C2099" s="47" t="s">
        <v>401</v>
      </c>
      <c r="D2099" s="47" t="s">
        <v>61</v>
      </c>
      <c r="E2099" s="48">
        <v>84623730000</v>
      </c>
      <c r="F2099" s="48">
        <v>0.78</v>
      </c>
      <c r="G2099" s="48">
        <v>8450000</v>
      </c>
      <c r="H2099" s="48">
        <f t="shared" si="80"/>
        <v>108491961538.46153</v>
      </c>
      <c r="I2099" s="48">
        <f t="shared" si="81"/>
        <v>12839.285389167046</v>
      </c>
    </row>
    <row r="2100" spans="1:9" x14ac:dyDescent="0.3">
      <c r="A2100" s="47" t="s">
        <v>344</v>
      </c>
      <c r="B2100" s="47">
        <v>2015</v>
      </c>
      <c r="C2100" s="47" t="s">
        <v>401</v>
      </c>
      <c r="D2100" s="47" t="s">
        <v>61</v>
      </c>
      <c r="E2100" s="48">
        <v>121210000000</v>
      </c>
      <c r="F2100" s="48">
        <v>0.94</v>
      </c>
      <c r="G2100" s="48">
        <v>9890000</v>
      </c>
      <c r="H2100" s="48">
        <f t="shared" si="80"/>
        <v>128946808510.63831</v>
      </c>
      <c r="I2100" s="48">
        <f t="shared" si="81"/>
        <v>13038.099950519545</v>
      </c>
    </row>
    <row r="2101" spans="1:9" x14ac:dyDescent="0.3">
      <c r="A2101" s="47" t="s">
        <v>344</v>
      </c>
      <c r="B2101" s="47">
        <v>2010</v>
      </c>
      <c r="C2101" s="47" t="s">
        <v>402</v>
      </c>
      <c r="D2101" s="47" t="s">
        <v>61</v>
      </c>
      <c r="E2101" s="48">
        <v>19255310000</v>
      </c>
      <c r="F2101" s="48">
        <v>0.79</v>
      </c>
      <c r="G2101" s="48">
        <v>220000</v>
      </c>
      <c r="H2101" s="48">
        <f t="shared" si="80"/>
        <v>24373810126.582279</v>
      </c>
      <c r="I2101" s="48">
        <f t="shared" si="81"/>
        <v>110790.04602991945</v>
      </c>
    </row>
    <row r="2102" spans="1:9" x14ac:dyDescent="0.3">
      <c r="A2102" s="47" t="s">
        <v>344</v>
      </c>
      <c r="B2102" s="47">
        <v>2011</v>
      </c>
      <c r="C2102" s="47" t="s">
        <v>402</v>
      </c>
      <c r="D2102" s="47" t="s">
        <v>61</v>
      </c>
      <c r="E2102" s="48">
        <v>21614160000</v>
      </c>
      <c r="F2102" s="48">
        <v>0.75</v>
      </c>
      <c r="G2102" s="48">
        <v>230000</v>
      </c>
      <c r="H2102" s="48">
        <f t="shared" si="80"/>
        <v>28818880000</v>
      </c>
      <c r="I2102" s="48">
        <f t="shared" si="81"/>
        <v>125299.47826086957</v>
      </c>
    </row>
    <row r="2103" spans="1:9" x14ac:dyDescent="0.3">
      <c r="A2103" s="47" t="s">
        <v>344</v>
      </c>
      <c r="B2103" s="47">
        <v>2012</v>
      </c>
      <c r="C2103" s="47" t="s">
        <v>402</v>
      </c>
      <c r="D2103" s="47" t="s">
        <v>61</v>
      </c>
      <c r="E2103" s="48">
        <v>29504920000</v>
      </c>
      <c r="F2103" s="48">
        <v>0.81</v>
      </c>
      <c r="G2103" s="48">
        <v>300000</v>
      </c>
      <c r="H2103" s="48">
        <f t="shared" si="80"/>
        <v>36425827160.493828</v>
      </c>
      <c r="I2103" s="48">
        <f t="shared" si="81"/>
        <v>121419.42386831276</v>
      </c>
    </row>
    <row r="2104" spans="1:9" x14ac:dyDescent="0.3">
      <c r="A2104" s="47" t="s">
        <v>344</v>
      </c>
      <c r="B2104" s="47">
        <v>2013</v>
      </c>
      <c r="C2104" s="47" t="s">
        <v>402</v>
      </c>
      <c r="D2104" s="47" t="s">
        <v>61</v>
      </c>
      <c r="E2104" s="48">
        <v>24618040000</v>
      </c>
      <c r="F2104" s="48">
        <v>0.78</v>
      </c>
      <c r="G2104" s="48">
        <v>370000</v>
      </c>
      <c r="H2104" s="48">
        <f t="shared" si="80"/>
        <v>31561589743.589741</v>
      </c>
      <c r="I2104" s="48">
        <f t="shared" si="81"/>
        <v>85301.593901593893</v>
      </c>
    </row>
    <row r="2105" spans="1:9" x14ac:dyDescent="0.3">
      <c r="A2105" s="47" t="s">
        <v>344</v>
      </c>
      <c r="B2105" s="47">
        <v>2014</v>
      </c>
      <c r="C2105" s="47" t="s">
        <v>402</v>
      </c>
      <c r="D2105" s="47" t="s">
        <v>61</v>
      </c>
      <c r="E2105" s="48">
        <v>26982180000</v>
      </c>
      <c r="F2105" s="48">
        <v>0.78</v>
      </c>
      <c r="G2105" s="48">
        <v>390000</v>
      </c>
      <c r="H2105" s="48">
        <f t="shared" si="80"/>
        <v>34592538461.53846</v>
      </c>
      <c r="I2105" s="48">
        <f t="shared" si="81"/>
        <v>88698.816568047332</v>
      </c>
    </row>
    <row r="2106" spans="1:9" x14ac:dyDescent="0.3">
      <c r="A2106" s="47" t="s">
        <v>344</v>
      </c>
      <c r="B2106" s="47">
        <v>2015</v>
      </c>
      <c r="C2106" s="47" t="s">
        <v>402</v>
      </c>
      <c r="D2106" s="47" t="s">
        <v>61</v>
      </c>
      <c r="E2106" s="48">
        <v>32480000000</v>
      </c>
      <c r="F2106" s="48">
        <v>0.94</v>
      </c>
      <c r="G2106" s="48">
        <v>360000</v>
      </c>
      <c r="H2106" s="48">
        <f t="shared" si="80"/>
        <v>34553191489.361702</v>
      </c>
      <c r="I2106" s="48">
        <f t="shared" si="81"/>
        <v>95981.087470449173</v>
      </c>
    </row>
    <row r="2107" spans="1:9" x14ac:dyDescent="0.3">
      <c r="A2107" s="47" t="s">
        <v>344</v>
      </c>
      <c r="B2107" s="47">
        <v>2010</v>
      </c>
      <c r="C2107" s="47" t="s">
        <v>403</v>
      </c>
      <c r="D2107" s="47" t="s">
        <v>61</v>
      </c>
      <c r="E2107" s="48">
        <v>406120000</v>
      </c>
      <c r="F2107" s="48">
        <v>0.79</v>
      </c>
      <c r="G2107" s="48">
        <v>8070000</v>
      </c>
      <c r="H2107" s="48">
        <f t="shared" si="80"/>
        <v>514075949.36708856</v>
      </c>
      <c r="I2107" s="48">
        <f t="shared" si="81"/>
        <v>63.702100293319525</v>
      </c>
    </row>
    <row r="2108" spans="1:9" x14ac:dyDescent="0.3">
      <c r="A2108" s="47" t="s">
        <v>344</v>
      </c>
      <c r="B2108" s="47">
        <v>2011</v>
      </c>
      <c r="C2108" s="47" t="s">
        <v>403</v>
      </c>
      <c r="D2108" s="47" t="s">
        <v>61</v>
      </c>
      <c r="E2108" s="48">
        <v>445680000</v>
      </c>
      <c r="F2108" s="48">
        <v>0.75</v>
      </c>
      <c r="G2108" s="48">
        <v>8880000</v>
      </c>
      <c r="H2108" s="48">
        <f t="shared" si="80"/>
        <v>594240000</v>
      </c>
      <c r="I2108" s="48">
        <f t="shared" si="81"/>
        <v>66.918918918918919</v>
      </c>
    </row>
    <row r="2109" spans="1:9" x14ac:dyDescent="0.3">
      <c r="A2109" s="47" t="s">
        <v>344</v>
      </c>
      <c r="B2109" s="47">
        <v>2012</v>
      </c>
      <c r="C2109" s="47" t="s">
        <v>403</v>
      </c>
      <c r="D2109" s="47" t="s">
        <v>61</v>
      </c>
      <c r="E2109" s="48">
        <v>520960000</v>
      </c>
      <c r="F2109" s="48">
        <v>0.81</v>
      </c>
      <c r="G2109" s="48">
        <v>10300000</v>
      </c>
      <c r="H2109" s="48">
        <f t="shared" si="80"/>
        <v>643160493.82716048</v>
      </c>
      <c r="I2109" s="48">
        <f t="shared" si="81"/>
        <v>62.442766390986456</v>
      </c>
    </row>
    <row r="2110" spans="1:9" x14ac:dyDescent="0.3">
      <c r="A2110" s="47" t="s">
        <v>344</v>
      </c>
      <c r="B2110" s="47">
        <v>2013</v>
      </c>
      <c r="C2110" s="47" t="s">
        <v>403</v>
      </c>
      <c r="D2110" s="47" t="s">
        <v>61</v>
      </c>
      <c r="E2110" s="48">
        <v>606340000</v>
      </c>
      <c r="F2110" s="48">
        <v>0.78</v>
      </c>
      <c r="G2110" s="48">
        <v>13240000</v>
      </c>
      <c r="H2110" s="48">
        <f t="shared" si="80"/>
        <v>777358974.35897434</v>
      </c>
      <c r="I2110" s="48">
        <f t="shared" si="81"/>
        <v>58.712913471221626</v>
      </c>
    </row>
    <row r="2111" spans="1:9" x14ac:dyDescent="0.3">
      <c r="A2111" s="47" t="s">
        <v>344</v>
      </c>
      <c r="B2111" s="47">
        <v>2014</v>
      </c>
      <c r="C2111" s="47" t="s">
        <v>403</v>
      </c>
      <c r="D2111" s="47" t="s">
        <v>61</v>
      </c>
      <c r="E2111" s="48">
        <v>701630000</v>
      </c>
      <c r="F2111" s="48">
        <v>0.78</v>
      </c>
      <c r="G2111" s="48">
        <v>13030000</v>
      </c>
      <c r="H2111" s="48">
        <f t="shared" si="80"/>
        <v>899525641.02564096</v>
      </c>
      <c r="I2111" s="48">
        <f t="shared" si="81"/>
        <v>69.034968612865768</v>
      </c>
    </row>
    <row r="2112" spans="1:9" x14ac:dyDescent="0.3">
      <c r="A2112" s="47" t="s">
        <v>344</v>
      </c>
      <c r="B2112" s="47">
        <v>2015</v>
      </c>
      <c r="C2112" s="47" t="s">
        <v>403</v>
      </c>
      <c r="D2112" s="47" t="s">
        <v>61</v>
      </c>
      <c r="E2112" s="48">
        <v>820000000</v>
      </c>
      <c r="F2112" s="48">
        <v>0.94</v>
      </c>
      <c r="G2112" s="48">
        <v>15000000</v>
      </c>
      <c r="H2112" s="48">
        <f t="shared" si="80"/>
        <v>872340425.53191495</v>
      </c>
      <c r="I2112" s="48">
        <f t="shared" si="81"/>
        <v>58.156028368794331</v>
      </c>
    </row>
    <row r="2113" spans="1:9" x14ac:dyDescent="0.3">
      <c r="A2113" s="47" t="s">
        <v>344</v>
      </c>
      <c r="B2113" s="47">
        <v>2010</v>
      </c>
      <c r="C2113" s="47" t="s">
        <v>404</v>
      </c>
      <c r="D2113" s="47" t="s">
        <v>61</v>
      </c>
      <c r="E2113" s="48">
        <v>1338910000</v>
      </c>
      <c r="F2113" s="48">
        <v>0.79</v>
      </c>
      <c r="G2113" s="48">
        <v>1211000</v>
      </c>
      <c r="H2113" s="48">
        <f t="shared" si="80"/>
        <v>1694822784.8101265</v>
      </c>
      <c r="I2113" s="48">
        <f t="shared" si="81"/>
        <v>1399.5233565731846</v>
      </c>
    </row>
    <row r="2114" spans="1:9" x14ac:dyDescent="0.3">
      <c r="A2114" s="47" t="s">
        <v>344</v>
      </c>
      <c r="B2114" s="47">
        <v>2011</v>
      </c>
      <c r="C2114" s="47" t="s">
        <v>404</v>
      </c>
      <c r="D2114" s="47" t="s">
        <v>61</v>
      </c>
      <c r="E2114" s="48">
        <v>1232880000</v>
      </c>
      <c r="F2114" s="48">
        <v>0.75</v>
      </c>
      <c r="G2114" s="48">
        <v>1330000</v>
      </c>
      <c r="H2114" s="48">
        <f t="shared" si="80"/>
        <v>1643840000</v>
      </c>
      <c r="I2114" s="48">
        <f t="shared" si="81"/>
        <v>1235.9699248120301</v>
      </c>
    </row>
    <row r="2115" spans="1:9" x14ac:dyDescent="0.3">
      <c r="A2115" s="47" t="s">
        <v>344</v>
      </c>
      <c r="B2115" s="47">
        <v>2012</v>
      </c>
      <c r="C2115" s="47" t="s">
        <v>404</v>
      </c>
      <c r="D2115" s="47" t="s">
        <v>61</v>
      </c>
      <c r="E2115" s="48">
        <v>1587090000</v>
      </c>
      <c r="F2115" s="48">
        <v>0.81</v>
      </c>
      <c r="G2115" s="48">
        <v>1400000</v>
      </c>
      <c r="H2115" s="48">
        <f t="shared" si="80"/>
        <v>1959370370.3703701</v>
      </c>
      <c r="I2115" s="48">
        <f t="shared" si="81"/>
        <v>1399.5502645502645</v>
      </c>
    </row>
    <row r="2116" spans="1:9" x14ac:dyDescent="0.3">
      <c r="A2116" s="47" t="s">
        <v>344</v>
      </c>
      <c r="B2116" s="47">
        <v>2013</v>
      </c>
      <c r="C2116" s="47" t="s">
        <v>404</v>
      </c>
      <c r="D2116" s="47" t="s">
        <v>61</v>
      </c>
      <c r="E2116" s="48">
        <v>317010000</v>
      </c>
      <c r="F2116" s="48">
        <v>0.78</v>
      </c>
      <c r="G2116" s="48">
        <v>2400000</v>
      </c>
      <c r="H2116" s="48">
        <f t="shared" si="80"/>
        <v>406423076.92307693</v>
      </c>
      <c r="I2116" s="48">
        <f t="shared" si="81"/>
        <v>169.34294871794873</v>
      </c>
    </row>
    <row r="2117" spans="1:9" x14ac:dyDescent="0.3">
      <c r="A2117" s="47" t="s">
        <v>344</v>
      </c>
      <c r="B2117" s="47">
        <v>2014</v>
      </c>
      <c r="C2117" s="47" t="s">
        <v>404</v>
      </c>
      <c r="D2117" s="47" t="s">
        <v>61</v>
      </c>
      <c r="E2117" s="48">
        <v>80000000</v>
      </c>
      <c r="F2117" s="48">
        <v>0.78</v>
      </c>
      <c r="G2117" s="48">
        <v>1970000</v>
      </c>
      <c r="H2117" s="48">
        <f>E2117/F2117</f>
        <v>102564102.56410256</v>
      </c>
      <c r="I2117" s="48">
        <f>H2117/G2117</f>
        <v>52.062996225432769</v>
      </c>
    </row>
    <row r="2118" spans="1:9" x14ac:dyDescent="0.3">
      <c r="A2118" s="47" t="s">
        <v>344</v>
      </c>
      <c r="B2118" s="47">
        <v>2015</v>
      </c>
      <c r="C2118" s="47" t="s">
        <v>404</v>
      </c>
      <c r="D2118" s="47" t="s">
        <v>61</v>
      </c>
      <c r="E2118" s="48">
        <v>150000000</v>
      </c>
      <c r="F2118" s="48">
        <v>0.94</v>
      </c>
      <c r="G2118" s="48">
        <v>2410000</v>
      </c>
      <c r="H2118" s="48">
        <f>E2118/F2118</f>
        <v>159574468.0851064</v>
      </c>
      <c r="I2118" s="48">
        <f>H2118/G2118</f>
        <v>66.213472234483987</v>
      </c>
    </row>
    <row r="2119" spans="1:9" x14ac:dyDescent="0.3">
      <c r="A2119" s="47" t="s">
        <v>344</v>
      </c>
      <c r="B2119" s="47">
        <v>2015</v>
      </c>
      <c r="C2119" s="47" t="s">
        <v>406</v>
      </c>
      <c r="D2119" s="47" t="s">
        <v>61</v>
      </c>
      <c r="E2119" s="48">
        <v>50000000</v>
      </c>
      <c r="F2119" s="48">
        <v>0.94</v>
      </c>
      <c r="G2119" s="48">
        <v>660000</v>
      </c>
      <c r="H2119" s="48">
        <f>E2119/F2119</f>
        <v>53191489.361702129</v>
      </c>
      <c r="I2119" s="48">
        <f>H2119/G2119</f>
        <v>80.593165699548678</v>
      </c>
    </row>
    <row r="2120" spans="1:9" x14ac:dyDescent="0.3">
      <c r="A2120" s="47" t="s">
        <v>344</v>
      </c>
      <c r="B2120" s="47">
        <v>2015</v>
      </c>
      <c r="C2120" s="47" t="s">
        <v>407</v>
      </c>
      <c r="D2120" s="47" t="s">
        <v>61</v>
      </c>
      <c r="E2120" s="48">
        <v>20000000</v>
      </c>
      <c r="F2120" s="48">
        <v>0.94</v>
      </c>
      <c r="G2120" s="48">
        <v>190000</v>
      </c>
      <c r="H2120" s="48">
        <f>E2120/F2120</f>
        <v>21276595.744680852</v>
      </c>
      <c r="I2120" s="48">
        <f>H2120/G2120</f>
        <v>111.98208286674132</v>
      </c>
    </row>
    <row r="2121" spans="1:9" x14ac:dyDescent="0.3">
      <c r="A2121" s="47" t="s">
        <v>346</v>
      </c>
      <c r="B2121" s="47">
        <v>2010</v>
      </c>
      <c r="C2121" s="47" t="s">
        <v>396</v>
      </c>
      <c r="D2121" s="47" t="s">
        <v>117</v>
      </c>
      <c r="E2121" s="48">
        <v>35667660000</v>
      </c>
      <c r="F2121" s="48">
        <v>30.78</v>
      </c>
      <c r="G2121" s="48">
        <v>19421000</v>
      </c>
      <c r="H2121" s="48">
        <f t="shared" si="80"/>
        <v>1158793372.3196881</v>
      </c>
      <c r="I2121" s="48">
        <f t="shared" si="81"/>
        <v>59.667029108680708</v>
      </c>
    </row>
    <row r="2122" spans="1:9" x14ac:dyDescent="0.3">
      <c r="A2122" s="47" t="s">
        <v>346</v>
      </c>
      <c r="B2122" s="47">
        <v>2011</v>
      </c>
      <c r="C2122" s="47" t="s">
        <v>396</v>
      </c>
      <c r="D2122" s="47" t="s">
        <v>117</v>
      </c>
      <c r="E2122" s="48">
        <v>37895714000</v>
      </c>
      <c r="F2122" s="48">
        <v>28.71</v>
      </c>
      <c r="G2122" s="48">
        <v>19856000</v>
      </c>
      <c r="H2122" s="48">
        <f t="shared" si="80"/>
        <v>1319948241.0309997</v>
      </c>
      <c r="I2122" s="48">
        <f t="shared" si="81"/>
        <v>66.476039536210706</v>
      </c>
    </row>
    <row r="2123" spans="1:9" x14ac:dyDescent="0.3">
      <c r="A2123" s="47" t="s">
        <v>346</v>
      </c>
      <c r="B2123" s="47">
        <v>2012</v>
      </c>
      <c r="C2123" s="47" t="s">
        <v>396</v>
      </c>
      <c r="D2123" s="47" t="s">
        <v>117</v>
      </c>
      <c r="E2123" s="48">
        <v>40533804000</v>
      </c>
      <c r="F2123" s="48">
        <v>30.05</v>
      </c>
      <c r="G2123" s="48">
        <v>21275000</v>
      </c>
      <c r="H2123" s="48">
        <f t="shared" si="80"/>
        <v>1348878668.8851912</v>
      </c>
      <c r="I2123" s="48">
        <f t="shared" si="81"/>
        <v>63.402052591548355</v>
      </c>
    </row>
    <row r="2124" spans="1:9" x14ac:dyDescent="0.3">
      <c r="A2124" s="47" t="s">
        <v>346</v>
      </c>
      <c r="B2124" s="47">
        <v>2013</v>
      </c>
      <c r="C2124" s="47" t="s">
        <v>396</v>
      </c>
      <c r="D2124" s="47" t="s">
        <v>117</v>
      </c>
      <c r="E2124" s="48">
        <v>72578426000</v>
      </c>
      <c r="F2124" s="48">
        <v>30.7</v>
      </c>
      <c r="G2124" s="48">
        <v>32737000</v>
      </c>
      <c r="H2124" s="48">
        <f t="shared" si="80"/>
        <v>2364118110.7491856</v>
      </c>
      <c r="I2124" s="48">
        <f t="shared" si="81"/>
        <v>72.215478227974017</v>
      </c>
    </row>
    <row r="2125" spans="1:9" x14ac:dyDescent="0.3">
      <c r="A2125" s="47" t="s">
        <v>346</v>
      </c>
      <c r="B2125" s="47">
        <v>2014</v>
      </c>
      <c r="C2125" s="47" t="s">
        <v>396</v>
      </c>
      <c r="D2125" s="47" t="s">
        <v>117</v>
      </c>
      <c r="E2125" s="48">
        <v>75638446000</v>
      </c>
      <c r="F2125" s="48">
        <v>30.62</v>
      </c>
      <c r="G2125" s="48">
        <v>33982000</v>
      </c>
      <c r="H2125" s="48">
        <f t="shared" si="80"/>
        <v>2470230111.038537</v>
      </c>
      <c r="I2125" s="48">
        <f t="shared" si="81"/>
        <v>72.692310959876906</v>
      </c>
    </row>
    <row r="2126" spans="1:9" x14ac:dyDescent="0.3">
      <c r="A2126" s="47" t="s">
        <v>346</v>
      </c>
      <c r="B2126" s="47">
        <v>2015</v>
      </c>
      <c r="C2126" s="47" t="s">
        <v>396</v>
      </c>
      <c r="D2126" s="47" t="s">
        <v>117</v>
      </c>
      <c r="E2126" s="48">
        <v>79153312000</v>
      </c>
      <c r="F2126" s="48">
        <v>35.06</v>
      </c>
      <c r="G2126" s="48">
        <v>32933000</v>
      </c>
      <c r="H2126" s="48">
        <f t="shared" si="80"/>
        <v>2257652937.8208785</v>
      </c>
      <c r="I2126" s="48">
        <f t="shared" si="81"/>
        <v>68.552908566510141</v>
      </c>
    </row>
    <row r="2127" spans="1:9" x14ac:dyDescent="0.3">
      <c r="A2127" s="47" t="s">
        <v>346</v>
      </c>
      <c r="B2127" s="47">
        <v>2012</v>
      </c>
      <c r="C2127" s="47" t="s">
        <v>397</v>
      </c>
      <c r="D2127" s="47" t="s">
        <v>117</v>
      </c>
      <c r="E2127" s="48">
        <v>297340905000</v>
      </c>
      <c r="F2127" s="48">
        <v>30.05</v>
      </c>
      <c r="G2127" s="48">
        <v>5665000</v>
      </c>
      <c r="H2127" s="48">
        <f t="shared" si="80"/>
        <v>9894872046.5890179</v>
      </c>
      <c r="I2127" s="48">
        <f t="shared" si="81"/>
        <v>1746.6676163440454</v>
      </c>
    </row>
    <row r="2128" spans="1:9" x14ac:dyDescent="0.3">
      <c r="A2128" s="47" t="s">
        <v>346</v>
      </c>
      <c r="B2128" s="47">
        <v>2013</v>
      </c>
      <c r="C2128" s="47" t="s">
        <v>397</v>
      </c>
      <c r="D2128" s="47" t="s">
        <v>117</v>
      </c>
      <c r="E2128" s="48">
        <v>291062059000</v>
      </c>
      <c r="F2128" s="48">
        <v>30.7</v>
      </c>
      <c r="G2128" s="48">
        <v>5438000</v>
      </c>
      <c r="H2128" s="48">
        <f t="shared" si="80"/>
        <v>9480848827.3615646</v>
      </c>
      <c r="I2128" s="48">
        <f t="shared" si="81"/>
        <v>1743.4440653478421</v>
      </c>
    </row>
    <row r="2129" spans="1:9" x14ac:dyDescent="0.3">
      <c r="A2129" s="47" t="s">
        <v>346</v>
      </c>
      <c r="B2129" s="47">
        <v>2014</v>
      </c>
      <c r="C2129" s="47" t="s">
        <v>397</v>
      </c>
      <c r="D2129" s="47" t="s">
        <v>117</v>
      </c>
      <c r="E2129" s="48">
        <v>287332568000</v>
      </c>
      <c r="F2129" s="48">
        <v>30.62</v>
      </c>
      <c r="G2129" s="48">
        <v>5310000</v>
      </c>
      <c r="H2129" s="48">
        <f t="shared" si="80"/>
        <v>9383819986.9366417</v>
      </c>
      <c r="I2129" s="48">
        <f t="shared" si="81"/>
        <v>1767.1977376528516</v>
      </c>
    </row>
    <row r="2130" spans="1:9" x14ac:dyDescent="0.3">
      <c r="A2130" s="47" t="s">
        <v>346</v>
      </c>
      <c r="B2130" s="47">
        <v>2015</v>
      </c>
      <c r="C2130" s="47" t="s">
        <v>397</v>
      </c>
      <c r="D2130" s="47" t="s">
        <v>117</v>
      </c>
      <c r="E2130" s="48">
        <v>277144800000</v>
      </c>
      <c r="F2130" s="48">
        <v>35.06</v>
      </c>
      <c r="G2130" s="48">
        <v>5045000</v>
      </c>
      <c r="H2130" s="48">
        <f t="shared" si="80"/>
        <v>7904871648.6023951</v>
      </c>
      <c r="I2130" s="48">
        <f t="shared" si="81"/>
        <v>1566.8724774236659</v>
      </c>
    </row>
    <row r="2131" spans="1:9" x14ac:dyDescent="0.3">
      <c r="A2131" s="47" t="s">
        <v>346</v>
      </c>
      <c r="B2131" s="47">
        <v>2010</v>
      </c>
      <c r="C2131" s="47" t="s">
        <v>398</v>
      </c>
      <c r="D2131" s="47" t="s">
        <v>117</v>
      </c>
      <c r="E2131" s="48">
        <v>5207914000</v>
      </c>
      <c r="F2131" s="48">
        <v>30.78</v>
      </c>
      <c r="G2131" s="48">
        <v>2416000</v>
      </c>
      <c r="H2131" s="48">
        <f t="shared" si="80"/>
        <v>169197985.70500323</v>
      </c>
      <c r="I2131" s="48">
        <f t="shared" si="81"/>
        <v>70.03227885140862</v>
      </c>
    </row>
    <row r="2132" spans="1:9" x14ac:dyDescent="0.3">
      <c r="A2132" s="47" t="s">
        <v>346</v>
      </c>
      <c r="B2132" s="47">
        <v>2011</v>
      </c>
      <c r="C2132" s="47" t="s">
        <v>398</v>
      </c>
      <c r="D2132" s="47" t="s">
        <v>117</v>
      </c>
      <c r="E2132" s="48">
        <v>6065408000</v>
      </c>
      <c r="F2132" s="48">
        <v>28.71</v>
      </c>
      <c r="G2132" s="48">
        <v>2807000</v>
      </c>
      <c r="H2132" s="48">
        <f t="shared" si="80"/>
        <v>211264646.46464646</v>
      </c>
      <c r="I2132" s="48">
        <f t="shared" si="81"/>
        <v>75.26350069990967</v>
      </c>
    </row>
    <row r="2133" spans="1:9" x14ac:dyDescent="0.3">
      <c r="A2133" s="47" t="s">
        <v>346</v>
      </c>
      <c r="B2133" s="47">
        <v>2012</v>
      </c>
      <c r="C2133" s="47" t="s">
        <v>398</v>
      </c>
      <c r="D2133" s="47" t="s">
        <v>117</v>
      </c>
      <c r="E2133" s="48">
        <v>6728186000</v>
      </c>
      <c r="F2133" s="48">
        <v>30.05</v>
      </c>
      <c r="G2133" s="48">
        <v>3247000</v>
      </c>
      <c r="H2133" s="48">
        <f t="shared" si="80"/>
        <v>223899700.49916804</v>
      </c>
      <c r="I2133" s="48">
        <f t="shared" si="81"/>
        <v>68.955867107843559</v>
      </c>
    </row>
    <row r="2134" spans="1:9" x14ac:dyDescent="0.3">
      <c r="A2134" s="47" t="s">
        <v>346</v>
      </c>
      <c r="B2134" s="47">
        <v>2013</v>
      </c>
      <c r="C2134" s="47" t="s">
        <v>398</v>
      </c>
      <c r="D2134" s="47" t="s">
        <v>117</v>
      </c>
      <c r="E2134" s="48">
        <v>11053356000</v>
      </c>
      <c r="F2134" s="48">
        <v>30.7</v>
      </c>
      <c r="G2134" s="48">
        <v>5215000</v>
      </c>
      <c r="H2134" s="48">
        <f t="shared" si="80"/>
        <v>360044169.38110751</v>
      </c>
      <c r="I2134" s="48">
        <f t="shared" si="81"/>
        <v>69.040109181420419</v>
      </c>
    </row>
    <row r="2135" spans="1:9" x14ac:dyDescent="0.3">
      <c r="A2135" s="47" t="s">
        <v>346</v>
      </c>
      <c r="B2135" s="47">
        <v>2014</v>
      </c>
      <c r="C2135" s="47" t="s">
        <v>398</v>
      </c>
      <c r="D2135" s="47" t="s">
        <v>117</v>
      </c>
      <c r="E2135" s="48">
        <v>11854620000</v>
      </c>
      <c r="F2135" s="48">
        <v>30.62</v>
      </c>
      <c r="G2135" s="48">
        <v>5690000</v>
      </c>
      <c r="H2135" s="48">
        <f t="shared" si="80"/>
        <v>387152841.280209</v>
      </c>
      <c r="I2135" s="48">
        <f t="shared" si="81"/>
        <v>68.040921138876797</v>
      </c>
    </row>
    <row r="2136" spans="1:9" x14ac:dyDescent="0.3">
      <c r="A2136" s="47" t="s">
        <v>346</v>
      </c>
      <c r="B2136" s="47">
        <v>2015</v>
      </c>
      <c r="C2136" s="47" t="s">
        <v>398</v>
      </c>
      <c r="D2136" s="47" t="s">
        <v>117</v>
      </c>
      <c r="E2136" s="48">
        <v>12649935000</v>
      </c>
      <c r="F2136" s="48">
        <v>35.06</v>
      </c>
      <c r="G2136" s="48">
        <v>6042000</v>
      </c>
      <c r="H2136" s="48">
        <f t="shared" si="80"/>
        <v>360808185.96691382</v>
      </c>
      <c r="I2136" s="48">
        <f t="shared" si="81"/>
        <v>59.716680894888086</v>
      </c>
    </row>
    <row r="2137" spans="1:9" x14ac:dyDescent="0.3">
      <c r="A2137" s="47" t="s">
        <v>346</v>
      </c>
      <c r="B2137" s="47">
        <v>2010</v>
      </c>
      <c r="C2137" s="47" t="s">
        <v>413</v>
      </c>
      <c r="D2137" s="47" t="s">
        <v>117</v>
      </c>
      <c r="E2137" s="48">
        <v>207846000</v>
      </c>
      <c r="F2137" s="48">
        <v>30.78</v>
      </c>
      <c r="G2137" s="48">
        <v>93000</v>
      </c>
      <c r="H2137" s="48">
        <f t="shared" si="80"/>
        <v>6752631.5789473681</v>
      </c>
      <c r="I2137" s="48">
        <f t="shared" si="81"/>
        <v>72.608941709111491</v>
      </c>
    </row>
    <row r="2138" spans="1:9" x14ac:dyDescent="0.3">
      <c r="A2138" s="47" t="s">
        <v>346</v>
      </c>
      <c r="B2138" s="47">
        <v>2011</v>
      </c>
      <c r="C2138" s="47" t="s">
        <v>413</v>
      </c>
      <c r="D2138" s="47" t="s">
        <v>117</v>
      </c>
      <c r="E2138" s="48">
        <v>312189000</v>
      </c>
      <c r="F2138" s="48">
        <v>28.71</v>
      </c>
      <c r="G2138" s="48">
        <v>144000</v>
      </c>
      <c r="H2138" s="48">
        <f t="shared" si="80"/>
        <v>10873876.698014628</v>
      </c>
      <c r="I2138" s="48">
        <f t="shared" si="81"/>
        <v>75.513032625101587</v>
      </c>
    </row>
    <row r="2139" spans="1:9" x14ac:dyDescent="0.3">
      <c r="A2139" s="47" t="s">
        <v>346</v>
      </c>
      <c r="B2139" s="47">
        <v>2012</v>
      </c>
      <c r="C2139" s="47" t="s">
        <v>413</v>
      </c>
      <c r="D2139" s="47" t="s">
        <v>117</v>
      </c>
      <c r="E2139" s="48">
        <v>438908000</v>
      </c>
      <c r="F2139" s="48">
        <v>30.05</v>
      </c>
      <c r="G2139" s="48">
        <v>235000</v>
      </c>
      <c r="H2139" s="48">
        <f t="shared" si="80"/>
        <v>14605923.460898502</v>
      </c>
      <c r="I2139" s="48">
        <f t="shared" si="81"/>
        <v>62.152865791057458</v>
      </c>
    </row>
    <row r="2140" spans="1:9" x14ac:dyDescent="0.3">
      <c r="A2140" s="47" t="s">
        <v>346</v>
      </c>
      <c r="B2140" s="47">
        <v>2013</v>
      </c>
      <c r="C2140" s="47" t="s">
        <v>413</v>
      </c>
      <c r="D2140" s="47" t="s">
        <v>117</v>
      </c>
      <c r="E2140" s="48">
        <v>707112000</v>
      </c>
      <c r="F2140" s="48">
        <v>30.7</v>
      </c>
      <c r="G2140" s="48">
        <v>380000</v>
      </c>
      <c r="H2140" s="48">
        <f t="shared" si="80"/>
        <v>23032964.169381108</v>
      </c>
      <c r="I2140" s="48">
        <f t="shared" si="81"/>
        <v>60.613063603634494</v>
      </c>
    </row>
    <row r="2141" spans="1:9" x14ac:dyDescent="0.3">
      <c r="A2141" s="47" t="s">
        <v>346</v>
      </c>
      <c r="B2141" s="47">
        <v>2014</v>
      </c>
      <c r="C2141" s="47" t="s">
        <v>413</v>
      </c>
      <c r="D2141" s="47" t="s">
        <v>117</v>
      </c>
      <c r="E2141" s="48">
        <v>1149804000</v>
      </c>
      <c r="F2141" s="48">
        <v>30.62</v>
      </c>
      <c r="G2141" s="48">
        <v>606000</v>
      </c>
      <c r="H2141" s="48">
        <f t="shared" si="80"/>
        <v>37550751.143043764</v>
      </c>
      <c r="I2141" s="48">
        <f t="shared" si="81"/>
        <v>61.964935879610174</v>
      </c>
    </row>
    <row r="2142" spans="1:9" x14ac:dyDescent="0.3">
      <c r="A2142" s="47" t="s">
        <v>346</v>
      </c>
      <c r="B2142" s="47">
        <v>2015</v>
      </c>
      <c r="C2142" s="47" t="s">
        <v>413</v>
      </c>
      <c r="D2142" s="47" t="s">
        <v>117</v>
      </c>
      <c r="E2142" s="48">
        <v>1513318000</v>
      </c>
      <c r="F2142" s="48">
        <v>35.06</v>
      </c>
      <c r="G2142" s="48">
        <v>767000</v>
      </c>
      <c r="H2142" s="48">
        <f t="shared" si="80"/>
        <v>43163662.293211631</v>
      </c>
      <c r="I2142" s="48">
        <f t="shared" si="81"/>
        <v>56.2759612688548</v>
      </c>
    </row>
    <row r="2143" spans="1:9" x14ac:dyDescent="0.3">
      <c r="A2143" s="47" t="s">
        <v>346</v>
      </c>
      <c r="B2143" s="47">
        <v>2010</v>
      </c>
      <c r="C2143" s="47" t="s">
        <v>411</v>
      </c>
      <c r="D2143" s="47" t="s">
        <v>117</v>
      </c>
      <c r="E2143" s="48">
        <v>3366337000</v>
      </c>
      <c r="F2143" s="48">
        <v>30.78</v>
      </c>
      <c r="G2143" s="48">
        <v>1506000</v>
      </c>
      <c r="H2143" s="48">
        <f t="shared" si="80"/>
        <v>109367673.81416504</v>
      </c>
      <c r="I2143" s="48">
        <f t="shared" si="81"/>
        <v>72.621297353363246</v>
      </c>
    </row>
    <row r="2144" spans="1:9" x14ac:dyDescent="0.3">
      <c r="A2144" s="47" t="s">
        <v>346</v>
      </c>
      <c r="B2144" s="47">
        <v>2011</v>
      </c>
      <c r="C2144" s="47" t="s">
        <v>411</v>
      </c>
      <c r="D2144" s="47" t="s">
        <v>117</v>
      </c>
      <c r="E2144" s="48">
        <v>3939424000</v>
      </c>
      <c r="F2144" s="48">
        <v>28.71</v>
      </c>
      <c r="G2144" s="48">
        <v>1727000</v>
      </c>
      <c r="H2144" s="48">
        <f t="shared" si="80"/>
        <v>137214350.40055728</v>
      </c>
      <c r="I2144" s="48">
        <f t="shared" si="81"/>
        <v>79.452432194879719</v>
      </c>
    </row>
    <row r="2145" spans="1:9" x14ac:dyDescent="0.3">
      <c r="A2145" s="47" t="s">
        <v>346</v>
      </c>
      <c r="B2145" s="47">
        <v>2012</v>
      </c>
      <c r="C2145" s="47" t="s">
        <v>411</v>
      </c>
      <c r="D2145" s="47" t="s">
        <v>117</v>
      </c>
      <c r="E2145" s="48">
        <v>4378328000</v>
      </c>
      <c r="F2145" s="48">
        <v>30.05</v>
      </c>
      <c r="G2145" s="48">
        <v>1999000</v>
      </c>
      <c r="H2145" s="48">
        <f t="shared" si="80"/>
        <v>145701430.9484193</v>
      </c>
      <c r="I2145" s="48">
        <f t="shared" si="81"/>
        <v>72.887159053736525</v>
      </c>
    </row>
    <row r="2146" spans="1:9" x14ac:dyDescent="0.3">
      <c r="A2146" s="47" t="s">
        <v>346</v>
      </c>
      <c r="B2146" s="47">
        <v>2013</v>
      </c>
      <c r="C2146" s="47" t="s">
        <v>411</v>
      </c>
      <c r="D2146" s="47" t="s">
        <v>117</v>
      </c>
      <c r="E2146" s="48">
        <v>8411772000</v>
      </c>
      <c r="F2146" s="48">
        <v>30.7</v>
      </c>
      <c r="G2146" s="48">
        <v>3814000</v>
      </c>
      <c r="H2146" s="48">
        <f t="shared" ref="H2146:H2209" si="82">E2146/F2146</f>
        <v>273999087.94788277</v>
      </c>
      <c r="I2146" s="48">
        <f t="shared" ref="I2146:I2209" si="83">H2146/G2146</f>
        <v>71.840348177210998</v>
      </c>
    </row>
    <row r="2147" spans="1:9" x14ac:dyDescent="0.3">
      <c r="A2147" s="47" t="s">
        <v>346</v>
      </c>
      <c r="B2147" s="47">
        <v>2014</v>
      </c>
      <c r="C2147" s="47" t="s">
        <v>411</v>
      </c>
      <c r="D2147" s="47" t="s">
        <v>117</v>
      </c>
      <c r="E2147" s="48">
        <v>8787763000</v>
      </c>
      <c r="F2147" s="48">
        <v>30.62</v>
      </c>
      <c r="G2147" s="48">
        <v>4054000</v>
      </c>
      <c r="H2147" s="48">
        <f t="shared" si="82"/>
        <v>286994219.46440232</v>
      </c>
      <c r="I2147" s="48">
        <f t="shared" si="83"/>
        <v>70.79285137257088</v>
      </c>
    </row>
    <row r="2148" spans="1:9" x14ac:dyDescent="0.3">
      <c r="A2148" s="47" t="s">
        <v>346</v>
      </c>
      <c r="B2148" s="47">
        <v>2015</v>
      </c>
      <c r="C2148" s="47" t="s">
        <v>411</v>
      </c>
      <c r="D2148" s="47" t="s">
        <v>117</v>
      </c>
      <c r="E2148" s="48">
        <v>9196288000</v>
      </c>
      <c r="F2148" s="48">
        <v>35.06</v>
      </c>
      <c r="G2148" s="48">
        <v>4218000</v>
      </c>
      <c r="H2148" s="48">
        <f t="shared" si="82"/>
        <v>262301426.12664002</v>
      </c>
      <c r="I2148" s="48">
        <f t="shared" si="83"/>
        <v>62.186208185547656</v>
      </c>
    </row>
    <row r="2149" spans="1:9" x14ac:dyDescent="0.3">
      <c r="A2149" s="47" t="s">
        <v>346</v>
      </c>
      <c r="B2149" s="47">
        <v>2010</v>
      </c>
      <c r="C2149" s="47" t="s">
        <v>399</v>
      </c>
      <c r="D2149" s="47" t="s">
        <v>117</v>
      </c>
      <c r="E2149" s="48">
        <v>269948190000</v>
      </c>
      <c r="F2149" s="48">
        <v>30.78</v>
      </c>
      <c r="G2149" s="48">
        <v>3546000</v>
      </c>
      <c r="H2149" s="48">
        <f t="shared" si="82"/>
        <v>8770246588.6939564</v>
      </c>
      <c r="I2149" s="48">
        <f t="shared" si="83"/>
        <v>2473.2787898178108</v>
      </c>
    </row>
    <row r="2150" spans="1:9" x14ac:dyDescent="0.3">
      <c r="A2150" s="47" t="s">
        <v>346</v>
      </c>
      <c r="B2150" s="47">
        <v>2011</v>
      </c>
      <c r="C2150" s="47" t="s">
        <v>399</v>
      </c>
      <c r="D2150" s="47" t="s">
        <v>117</v>
      </c>
      <c r="E2150" s="48">
        <v>850688139000</v>
      </c>
      <c r="F2150" s="48">
        <v>28.71</v>
      </c>
      <c r="G2150" s="48">
        <v>12447000</v>
      </c>
      <c r="H2150" s="48">
        <f t="shared" si="82"/>
        <v>29630377533.960293</v>
      </c>
      <c r="I2150" s="48">
        <f t="shared" si="83"/>
        <v>2380.5236228778253</v>
      </c>
    </row>
    <row r="2151" spans="1:9" x14ac:dyDescent="0.3">
      <c r="A2151" s="47" t="s">
        <v>346</v>
      </c>
      <c r="B2151" s="47">
        <v>2012</v>
      </c>
      <c r="C2151" s="47" t="s">
        <v>399</v>
      </c>
      <c r="D2151" s="47" t="s">
        <v>117</v>
      </c>
      <c r="E2151" s="48">
        <v>1090353638000</v>
      </c>
      <c r="F2151" s="48">
        <v>30.05</v>
      </c>
      <c r="G2151" s="48">
        <v>15006000</v>
      </c>
      <c r="H2151" s="48">
        <f t="shared" si="82"/>
        <v>36284646855.241264</v>
      </c>
      <c r="I2151" s="48">
        <f t="shared" si="83"/>
        <v>2418.0092533147586</v>
      </c>
    </row>
    <row r="2152" spans="1:9" x14ac:dyDescent="0.3">
      <c r="A2152" s="47" t="s">
        <v>346</v>
      </c>
      <c r="B2152" s="47">
        <v>2013</v>
      </c>
      <c r="C2152" s="47" t="s">
        <v>399</v>
      </c>
      <c r="D2152" s="47" t="s">
        <v>117</v>
      </c>
      <c r="E2152" s="48">
        <v>1498745341000</v>
      </c>
      <c r="F2152" s="48">
        <v>30.7</v>
      </c>
      <c r="G2152" s="48">
        <v>16888000</v>
      </c>
      <c r="H2152" s="48">
        <f t="shared" si="82"/>
        <v>48819066482.084694</v>
      </c>
      <c r="I2152" s="48">
        <f t="shared" si="83"/>
        <v>2890.7547656374168</v>
      </c>
    </row>
    <row r="2153" spans="1:9" x14ac:dyDescent="0.3">
      <c r="A2153" s="47" t="s">
        <v>346</v>
      </c>
      <c r="B2153" s="47">
        <v>2014</v>
      </c>
      <c r="C2153" s="47" t="s">
        <v>399</v>
      </c>
      <c r="D2153" s="47" t="s">
        <v>117</v>
      </c>
      <c r="E2153" s="48">
        <v>2036074427000</v>
      </c>
      <c r="F2153" s="48">
        <v>30.62</v>
      </c>
      <c r="G2153" s="48">
        <v>21296000</v>
      </c>
      <c r="H2153" s="48">
        <f t="shared" si="82"/>
        <v>66494919235.793594</v>
      </c>
      <c r="I2153" s="48">
        <f t="shared" si="83"/>
        <v>3122.4135629129223</v>
      </c>
    </row>
    <row r="2154" spans="1:9" x14ac:dyDescent="0.3">
      <c r="A2154" s="47" t="s">
        <v>346</v>
      </c>
      <c r="B2154" s="47">
        <v>2015</v>
      </c>
      <c r="C2154" s="47" t="s">
        <v>399</v>
      </c>
      <c r="D2154" s="47" t="s">
        <v>117</v>
      </c>
      <c r="E2154" s="48">
        <v>2434642293000</v>
      </c>
      <c r="F2154" s="48">
        <v>35.06</v>
      </c>
      <c r="G2154" s="48">
        <v>22992000</v>
      </c>
      <c r="H2154" s="48">
        <f t="shared" si="82"/>
        <v>69442164660.581848</v>
      </c>
      <c r="I2154" s="48">
        <f t="shared" si="83"/>
        <v>3020.2750809230101</v>
      </c>
    </row>
    <row r="2155" spans="1:9" x14ac:dyDescent="0.3">
      <c r="A2155" s="47" t="s">
        <v>346</v>
      </c>
      <c r="B2155" s="47">
        <v>2010</v>
      </c>
      <c r="C2155" s="47" t="s">
        <v>400</v>
      </c>
      <c r="D2155" s="47" t="s">
        <v>117</v>
      </c>
      <c r="E2155" s="48">
        <v>68326000</v>
      </c>
      <c r="F2155" s="48">
        <v>30.78</v>
      </c>
      <c r="G2155" s="48">
        <v>7000</v>
      </c>
      <c r="H2155" s="48">
        <f t="shared" si="82"/>
        <v>2219818.0636777128</v>
      </c>
      <c r="I2155" s="48">
        <f t="shared" si="83"/>
        <v>317.11686623967324</v>
      </c>
    </row>
    <row r="2156" spans="1:9" x14ac:dyDescent="0.3">
      <c r="A2156" s="47" t="s">
        <v>346</v>
      </c>
      <c r="B2156" s="47">
        <v>2011</v>
      </c>
      <c r="C2156" s="47" t="s">
        <v>400</v>
      </c>
      <c r="D2156" s="47" t="s">
        <v>117</v>
      </c>
      <c r="E2156" s="48">
        <v>442603000</v>
      </c>
      <c r="F2156" s="48">
        <v>28.71</v>
      </c>
      <c r="G2156" s="48">
        <v>60000</v>
      </c>
      <c r="H2156" s="48">
        <f t="shared" si="82"/>
        <v>15416335.771508185</v>
      </c>
      <c r="I2156" s="48">
        <f t="shared" si="83"/>
        <v>256.93892952513642</v>
      </c>
    </row>
    <row r="2157" spans="1:9" x14ac:dyDescent="0.3">
      <c r="A2157" s="47" t="s">
        <v>346</v>
      </c>
      <c r="B2157" s="47">
        <v>2012</v>
      </c>
      <c r="C2157" s="47" t="s">
        <v>400</v>
      </c>
      <c r="D2157" s="47" t="s">
        <v>117</v>
      </c>
      <c r="E2157" s="48">
        <v>579765000</v>
      </c>
      <c r="F2157" s="48">
        <v>30.05</v>
      </c>
      <c r="G2157" s="48">
        <v>101000</v>
      </c>
      <c r="H2157" s="48">
        <f t="shared" si="82"/>
        <v>19293344.425956737</v>
      </c>
      <c r="I2157" s="48">
        <f t="shared" si="83"/>
        <v>191.02321213818553</v>
      </c>
    </row>
    <row r="2158" spans="1:9" x14ac:dyDescent="0.3">
      <c r="A2158" s="47" t="s">
        <v>346</v>
      </c>
      <c r="B2158" s="47">
        <v>2013</v>
      </c>
      <c r="C2158" s="47" t="s">
        <v>400</v>
      </c>
      <c r="D2158" s="47" t="s">
        <v>117</v>
      </c>
      <c r="E2158" s="48">
        <v>1002083000</v>
      </c>
      <c r="F2158" s="48">
        <v>30.7</v>
      </c>
      <c r="G2158" s="48">
        <v>183000</v>
      </c>
      <c r="H2158" s="48">
        <f t="shared" si="82"/>
        <v>32641140.06514658</v>
      </c>
      <c r="I2158" s="48">
        <f t="shared" si="83"/>
        <v>178.36688560189387</v>
      </c>
    </row>
    <row r="2159" spans="1:9" x14ac:dyDescent="0.3">
      <c r="A2159" s="47" t="s">
        <v>346</v>
      </c>
      <c r="B2159" s="47">
        <v>2014</v>
      </c>
      <c r="C2159" s="47" t="s">
        <v>400</v>
      </c>
      <c r="D2159" s="47" t="s">
        <v>117</v>
      </c>
      <c r="E2159" s="48">
        <v>1565432000</v>
      </c>
      <c r="F2159" s="48">
        <v>30.62</v>
      </c>
      <c r="G2159" s="48">
        <v>287000</v>
      </c>
      <c r="H2159" s="48">
        <f t="shared" si="82"/>
        <v>51124493.79490529</v>
      </c>
      <c r="I2159" s="48">
        <f t="shared" si="83"/>
        <v>178.13412472092435</v>
      </c>
    </row>
    <row r="2160" spans="1:9" x14ac:dyDescent="0.3">
      <c r="A2160" s="47" t="s">
        <v>346</v>
      </c>
      <c r="B2160" s="47">
        <v>2015</v>
      </c>
      <c r="C2160" s="47" t="s">
        <v>400</v>
      </c>
      <c r="D2160" s="47" t="s">
        <v>117</v>
      </c>
      <c r="E2160" s="48">
        <v>2549357000</v>
      </c>
      <c r="F2160" s="48">
        <v>35.06</v>
      </c>
      <c r="G2160" s="48">
        <v>437000</v>
      </c>
      <c r="H2160" s="48">
        <f t="shared" si="82"/>
        <v>72714118.653736442</v>
      </c>
      <c r="I2160" s="48">
        <f t="shared" si="83"/>
        <v>166.39386419619322</v>
      </c>
    </row>
    <row r="2161" spans="1:9" x14ac:dyDescent="0.3">
      <c r="A2161" s="47" t="s">
        <v>346</v>
      </c>
      <c r="B2161" s="47">
        <v>2010</v>
      </c>
      <c r="C2161" s="47" t="s">
        <v>401</v>
      </c>
      <c r="D2161" s="47" t="s">
        <v>117</v>
      </c>
      <c r="E2161" s="48">
        <v>9083037000</v>
      </c>
      <c r="F2161" s="48">
        <v>30.78</v>
      </c>
      <c r="G2161" s="48">
        <v>208000</v>
      </c>
      <c r="H2161" s="48">
        <f t="shared" si="82"/>
        <v>295095419.1033138</v>
      </c>
      <c r="I2161" s="48">
        <f t="shared" si="83"/>
        <v>1418.7279764582395</v>
      </c>
    </row>
    <row r="2162" spans="1:9" x14ac:dyDescent="0.3">
      <c r="A2162" s="47" t="s">
        <v>346</v>
      </c>
      <c r="B2162" s="47">
        <v>2011</v>
      </c>
      <c r="C2162" s="47" t="s">
        <v>401</v>
      </c>
      <c r="D2162" s="47" t="s">
        <v>117</v>
      </c>
      <c r="E2162" s="48">
        <v>37221324000</v>
      </c>
      <c r="F2162" s="48">
        <v>28.71</v>
      </c>
      <c r="G2162" s="48">
        <v>753000</v>
      </c>
      <c r="H2162" s="48">
        <f t="shared" si="82"/>
        <v>1296458516.1964471</v>
      </c>
      <c r="I2162" s="48">
        <f t="shared" si="83"/>
        <v>1721.7244571001954</v>
      </c>
    </row>
    <row r="2163" spans="1:9" x14ac:dyDescent="0.3">
      <c r="A2163" s="47" t="s">
        <v>346</v>
      </c>
      <c r="B2163" s="47">
        <v>2012</v>
      </c>
      <c r="C2163" s="47" t="s">
        <v>401</v>
      </c>
      <c r="D2163" s="47" t="s">
        <v>117</v>
      </c>
      <c r="E2163" s="48">
        <v>47614370000</v>
      </c>
      <c r="F2163" s="48">
        <v>30.05</v>
      </c>
      <c r="G2163" s="48">
        <v>1014000</v>
      </c>
      <c r="H2163" s="48">
        <f t="shared" si="82"/>
        <v>1584504825.2911813</v>
      </c>
      <c r="I2163" s="48">
        <f t="shared" si="83"/>
        <v>1562.6280328315397</v>
      </c>
    </row>
    <row r="2164" spans="1:9" x14ac:dyDescent="0.3">
      <c r="A2164" s="47" t="s">
        <v>346</v>
      </c>
      <c r="B2164" s="47">
        <v>2013</v>
      </c>
      <c r="C2164" s="47" t="s">
        <v>401</v>
      </c>
      <c r="D2164" s="47" t="s">
        <v>117</v>
      </c>
      <c r="E2164" s="48">
        <v>57629477000</v>
      </c>
      <c r="F2164" s="48">
        <v>30.7</v>
      </c>
      <c r="G2164" s="48">
        <v>1236000</v>
      </c>
      <c r="H2164" s="48">
        <f t="shared" si="82"/>
        <v>1877181661.2377851</v>
      </c>
      <c r="I2164" s="48">
        <f t="shared" si="83"/>
        <v>1518.7553893509589</v>
      </c>
    </row>
    <row r="2165" spans="1:9" x14ac:dyDescent="0.3">
      <c r="A2165" s="47" t="s">
        <v>346</v>
      </c>
      <c r="B2165" s="47">
        <v>2014</v>
      </c>
      <c r="C2165" s="47" t="s">
        <v>401</v>
      </c>
      <c r="D2165" s="47" t="s">
        <v>117</v>
      </c>
      <c r="E2165" s="48">
        <v>67688116000</v>
      </c>
      <c r="F2165" s="48">
        <v>30.62</v>
      </c>
      <c r="G2165" s="48">
        <v>1466000</v>
      </c>
      <c r="H2165" s="48">
        <f t="shared" si="82"/>
        <v>2210585107.7726974</v>
      </c>
      <c r="I2165" s="48">
        <f t="shared" si="83"/>
        <v>1507.9025291764649</v>
      </c>
    </row>
    <row r="2166" spans="1:9" x14ac:dyDescent="0.3">
      <c r="A2166" s="47" t="s">
        <v>346</v>
      </c>
      <c r="B2166" s="47">
        <v>2015</v>
      </c>
      <c r="C2166" s="47" t="s">
        <v>401</v>
      </c>
      <c r="D2166" s="47" t="s">
        <v>117</v>
      </c>
      <c r="E2166" s="48">
        <v>80946682000</v>
      </c>
      <c r="F2166" s="48">
        <v>35.06</v>
      </c>
      <c r="G2166" s="48">
        <v>1710000</v>
      </c>
      <c r="H2166" s="48">
        <f t="shared" si="82"/>
        <v>2308804392.4700513</v>
      </c>
      <c r="I2166" s="48">
        <f t="shared" si="83"/>
        <v>1350.1780072924278</v>
      </c>
    </row>
    <row r="2167" spans="1:9" x14ac:dyDescent="0.3">
      <c r="A2167" s="47" t="s">
        <v>346</v>
      </c>
      <c r="B2167" s="47">
        <v>2010</v>
      </c>
      <c r="C2167" s="47" t="s">
        <v>402</v>
      </c>
      <c r="D2167" s="47" t="s">
        <v>117</v>
      </c>
      <c r="E2167" s="48">
        <v>260796827000</v>
      </c>
      <c r="F2167" s="48">
        <v>30.78</v>
      </c>
      <c r="G2167" s="48">
        <v>3331000</v>
      </c>
      <c r="H2167" s="48">
        <f t="shared" si="82"/>
        <v>8472931351.5269651</v>
      </c>
      <c r="I2167" s="48">
        <f t="shared" si="83"/>
        <v>2543.6599674352942</v>
      </c>
    </row>
    <row r="2168" spans="1:9" x14ac:dyDescent="0.3">
      <c r="A2168" s="47" t="s">
        <v>346</v>
      </c>
      <c r="B2168" s="47">
        <v>2011</v>
      </c>
      <c r="C2168" s="47" t="s">
        <v>402</v>
      </c>
      <c r="D2168" s="47" t="s">
        <v>117</v>
      </c>
      <c r="E2168" s="48">
        <v>813024212000</v>
      </c>
      <c r="F2168" s="48">
        <v>28.71</v>
      </c>
      <c r="G2168" s="48">
        <v>11633000</v>
      </c>
      <c r="H2168" s="48">
        <f t="shared" si="82"/>
        <v>28318502681.992336</v>
      </c>
      <c r="I2168" s="48">
        <f t="shared" si="83"/>
        <v>2434.3249963029602</v>
      </c>
    </row>
    <row r="2169" spans="1:9" x14ac:dyDescent="0.3">
      <c r="A2169" s="47" t="s">
        <v>346</v>
      </c>
      <c r="B2169" s="47">
        <v>2012</v>
      </c>
      <c r="C2169" s="47" t="s">
        <v>402</v>
      </c>
      <c r="D2169" s="47" t="s">
        <v>117</v>
      </c>
      <c r="E2169" s="48">
        <v>1042159503000</v>
      </c>
      <c r="F2169" s="48">
        <v>30.05</v>
      </c>
      <c r="G2169" s="48">
        <v>13890000</v>
      </c>
      <c r="H2169" s="48">
        <f t="shared" si="82"/>
        <v>34680848685.524124</v>
      </c>
      <c r="I2169" s="48">
        <f t="shared" si="83"/>
        <v>2496.821359648965</v>
      </c>
    </row>
    <row r="2170" spans="1:9" x14ac:dyDescent="0.3">
      <c r="A2170" s="47" t="s">
        <v>346</v>
      </c>
      <c r="B2170" s="47">
        <v>2013</v>
      </c>
      <c r="C2170" s="47" t="s">
        <v>402</v>
      </c>
      <c r="D2170" s="47" t="s">
        <v>117</v>
      </c>
      <c r="E2170" s="48">
        <v>1440113781000</v>
      </c>
      <c r="F2170" s="48">
        <v>30.7</v>
      </c>
      <c r="G2170" s="48">
        <v>15468000</v>
      </c>
      <c r="H2170" s="48">
        <f t="shared" si="82"/>
        <v>46909243680.781761</v>
      </c>
      <c r="I2170" s="48">
        <f t="shared" si="83"/>
        <v>3032.6638014469718</v>
      </c>
    </row>
    <row r="2171" spans="1:9" x14ac:dyDescent="0.3">
      <c r="A2171" s="47" t="s">
        <v>346</v>
      </c>
      <c r="B2171" s="47">
        <v>2014</v>
      </c>
      <c r="C2171" s="47" t="s">
        <v>402</v>
      </c>
      <c r="D2171" s="47" t="s">
        <v>117</v>
      </c>
      <c r="E2171" s="48">
        <v>1966820879000</v>
      </c>
      <c r="F2171" s="48">
        <v>30.62</v>
      </c>
      <c r="G2171" s="48">
        <v>19544000</v>
      </c>
      <c r="H2171" s="48">
        <f t="shared" si="82"/>
        <v>64233209634.22599</v>
      </c>
      <c r="I2171" s="48">
        <f t="shared" si="83"/>
        <v>3286.5948441581045</v>
      </c>
    </row>
    <row r="2172" spans="1:9" x14ac:dyDescent="0.3">
      <c r="A2172" s="47" t="s">
        <v>346</v>
      </c>
      <c r="B2172" s="47">
        <v>2015</v>
      </c>
      <c r="C2172" s="47" t="s">
        <v>402</v>
      </c>
      <c r="D2172" s="47" t="s">
        <v>117</v>
      </c>
      <c r="E2172" s="48">
        <v>2351146254000</v>
      </c>
      <c r="F2172" s="48">
        <v>35.06</v>
      </c>
      <c r="G2172" s="48">
        <v>20845000</v>
      </c>
      <c r="H2172" s="48">
        <f t="shared" si="82"/>
        <v>67060646149.458069</v>
      </c>
      <c r="I2172" s="48">
        <f t="shared" si="83"/>
        <v>3217.1094338910084</v>
      </c>
    </row>
    <row r="2173" spans="1:9" x14ac:dyDescent="0.3">
      <c r="A2173" s="47" t="s">
        <v>346</v>
      </c>
      <c r="B2173" s="47">
        <v>2010</v>
      </c>
      <c r="C2173" s="47" t="s">
        <v>403</v>
      </c>
      <c r="D2173" s="47" t="s">
        <v>117</v>
      </c>
      <c r="E2173" s="48">
        <v>8248184000</v>
      </c>
      <c r="F2173" s="48">
        <v>30.78</v>
      </c>
      <c r="G2173" s="48">
        <v>6830000</v>
      </c>
      <c r="H2173" s="48">
        <f t="shared" si="82"/>
        <v>267972189.73359323</v>
      </c>
      <c r="I2173" s="48">
        <f t="shared" si="83"/>
        <v>39.234581220145422</v>
      </c>
    </row>
    <row r="2174" spans="1:9" x14ac:dyDescent="0.3">
      <c r="A2174" s="47" t="s">
        <v>346</v>
      </c>
      <c r="B2174" s="47">
        <v>2011</v>
      </c>
      <c r="C2174" s="47" t="s">
        <v>403</v>
      </c>
      <c r="D2174" s="47" t="s">
        <v>117</v>
      </c>
      <c r="E2174" s="48">
        <v>9899023000</v>
      </c>
      <c r="F2174" s="48">
        <v>28.71</v>
      </c>
      <c r="G2174" s="48">
        <v>8173000</v>
      </c>
      <c r="H2174" s="48">
        <f t="shared" si="82"/>
        <v>344793556.25217694</v>
      </c>
      <c r="I2174" s="48">
        <f t="shared" si="83"/>
        <v>42.186902759351149</v>
      </c>
    </row>
    <row r="2175" spans="1:9" x14ac:dyDescent="0.3">
      <c r="A2175" s="47" t="s">
        <v>346</v>
      </c>
      <c r="B2175" s="47">
        <v>2012</v>
      </c>
      <c r="C2175" s="47" t="s">
        <v>403</v>
      </c>
      <c r="D2175" s="47" t="s">
        <v>117</v>
      </c>
      <c r="E2175" s="48">
        <v>11476619000</v>
      </c>
      <c r="F2175" s="48">
        <v>30.05</v>
      </c>
      <c r="G2175" s="48">
        <v>9360000</v>
      </c>
      <c r="H2175" s="48">
        <f t="shared" si="82"/>
        <v>381917437.60399336</v>
      </c>
      <c r="I2175" s="48">
        <f t="shared" si="83"/>
        <v>40.803145043161685</v>
      </c>
    </row>
    <row r="2176" spans="1:9" x14ac:dyDescent="0.3">
      <c r="A2176" s="47" t="s">
        <v>346</v>
      </c>
      <c r="B2176" s="47">
        <v>2013</v>
      </c>
      <c r="C2176" s="47" t="s">
        <v>403</v>
      </c>
      <c r="D2176" s="47" t="s">
        <v>117</v>
      </c>
      <c r="E2176" s="48">
        <v>20683099000</v>
      </c>
      <c r="F2176" s="48">
        <v>30.7</v>
      </c>
      <c r="G2176" s="48">
        <v>17184000</v>
      </c>
      <c r="H2176" s="48">
        <f t="shared" si="82"/>
        <v>673716579.8045603</v>
      </c>
      <c r="I2176" s="48">
        <f t="shared" si="83"/>
        <v>39.20603932754657</v>
      </c>
    </row>
    <row r="2177" spans="1:9" x14ac:dyDescent="0.3">
      <c r="A2177" s="47" t="s">
        <v>346</v>
      </c>
      <c r="B2177" s="47">
        <v>2014</v>
      </c>
      <c r="C2177" s="47" t="s">
        <v>403</v>
      </c>
      <c r="D2177" s="47" t="s">
        <v>117</v>
      </c>
      <c r="E2177" s="48">
        <v>22840810000</v>
      </c>
      <c r="F2177" s="48">
        <v>30.62</v>
      </c>
      <c r="G2177" s="48">
        <v>18596000</v>
      </c>
      <c r="H2177" s="48">
        <f t="shared" si="82"/>
        <v>745944154.14761591</v>
      </c>
      <c r="I2177" s="48">
        <f t="shared" si="83"/>
        <v>40.113150900603138</v>
      </c>
    </row>
    <row r="2178" spans="1:9" x14ac:dyDescent="0.3">
      <c r="A2178" s="47" t="s">
        <v>346</v>
      </c>
      <c r="B2178" s="47">
        <v>2015</v>
      </c>
      <c r="C2178" s="47" t="s">
        <v>403</v>
      </c>
      <c r="D2178" s="47" t="s">
        <v>117</v>
      </c>
      <c r="E2178" s="48">
        <v>26663323000</v>
      </c>
      <c r="F2178" s="48">
        <v>35.06</v>
      </c>
      <c r="G2178" s="48">
        <v>21280000</v>
      </c>
      <c r="H2178" s="48">
        <f t="shared" si="82"/>
        <v>760505504.84883058</v>
      </c>
      <c r="I2178" s="48">
        <f t="shared" si="83"/>
        <v>35.738040641392416</v>
      </c>
    </row>
    <row r="2179" spans="1:9" x14ac:dyDescent="0.3">
      <c r="A2179" s="47" t="s">
        <v>346</v>
      </c>
      <c r="B2179" s="47">
        <v>2010</v>
      </c>
      <c r="C2179" s="47" t="s">
        <v>412</v>
      </c>
      <c r="D2179" s="47" t="s">
        <v>117</v>
      </c>
      <c r="E2179" s="48">
        <v>8248184000</v>
      </c>
      <c r="F2179" s="48">
        <v>30.78</v>
      </c>
      <c r="G2179" s="48">
        <v>6830000</v>
      </c>
      <c r="H2179" s="48">
        <f t="shared" si="82"/>
        <v>267972189.73359323</v>
      </c>
      <c r="I2179" s="48">
        <f t="shared" si="83"/>
        <v>39.234581220145422</v>
      </c>
    </row>
    <row r="2180" spans="1:9" x14ac:dyDescent="0.3">
      <c r="A2180" s="47" t="s">
        <v>346</v>
      </c>
      <c r="B2180" s="47">
        <v>2011</v>
      </c>
      <c r="C2180" s="47" t="s">
        <v>412</v>
      </c>
      <c r="D2180" s="47" t="s">
        <v>117</v>
      </c>
      <c r="E2180" s="48">
        <v>9899023000</v>
      </c>
      <c r="F2180" s="48">
        <v>28.71</v>
      </c>
      <c r="G2180" s="48">
        <v>8173000</v>
      </c>
      <c r="H2180" s="48">
        <f t="shared" si="82"/>
        <v>344793556.25217694</v>
      </c>
      <c r="I2180" s="48">
        <f t="shared" si="83"/>
        <v>42.186902759351149</v>
      </c>
    </row>
    <row r="2181" spans="1:9" x14ac:dyDescent="0.3">
      <c r="A2181" s="47" t="s">
        <v>346</v>
      </c>
      <c r="B2181" s="47">
        <v>2012</v>
      </c>
      <c r="C2181" s="47" t="s">
        <v>412</v>
      </c>
      <c r="D2181" s="47" t="s">
        <v>117</v>
      </c>
      <c r="E2181" s="48">
        <v>11476618000</v>
      </c>
      <c r="F2181" s="48">
        <v>30.05</v>
      </c>
      <c r="G2181" s="48">
        <v>9360000</v>
      </c>
      <c r="H2181" s="48">
        <f t="shared" si="82"/>
        <v>381917404.32612312</v>
      </c>
      <c r="I2181" s="48">
        <f t="shared" si="83"/>
        <v>40.803141487833663</v>
      </c>
    </row>
    <row r="2182" spans="1:9" x14ac:dyDescent="0.3">
      <c r="A2182" s="47" t="s">
        <v>346</v>
      </c>
      <c r="B2182" s="47">
        <v>2013</v>
      </c>
      <c r="C2182" s="47" t="s">
        <v>412</v>
      </c>
      <c r="D2182" s="47" t="s">
        <v>117</v>
      </c>
      <c r="E2182" s="48">
        <v>20683099000</v>
      </c>
      <c r="F2182" s="48">
        <v>30.7</v>
      </c>
      <c r="G2182" s="48">
        <v>17184000</v>
      </c>
      <c r="H2182" s="48">
        <f t="shared" si="82"/>
        <v>673716579.8045603</v>
      </c>
      <c r="I2182" s="48">
        <f t="shared" si="83"/>
        <v>39.20603932754657</v>
      </c>
    </row>
    <row r="2183" spans="1:9" x14ac:dyDescent="0.3">
      <c r="A2183" s="47" t="s">
        <v>346</v>
      </c>
      <c r="B2183" s="47">
        <v>2014</v>
      </c>
      <c r="C2183" s="47" t="s">
        <v>412</v>
      </c>
      <c r="D2183" s="47" t="s">
        <v>117</v>
      </c>
      <c r="E2183" s="48">
        <v>22840810000</v>
      </c>
      <c r="F2183" s="48">
        <v>30.62</v>
      </c>
      <c r="G2183" s="48">
        <v>18596000</v>
      </c>
      <c r="H2183" s="48">
        <f t="shared" si="82"/>
        <v>745944154.14761591</v>
      </c>
      <c r="I2183" s="48">
        <f t="shared" si="83"/>
        <v>40.113150900603138</v>
      </c>
    </row>
    <row r="2184" spans="1:9" x14ac:dyDescent="0.3">
      <c r="A2184" s="47" t="s">
        <v>346</v>
      </c>
      <c r="B2184" s="47">
        <v>2015</v>
      </c>
      <c r="C2184" s="47" t="s">
        <v>412</v>
      </c>
      <c r="D2184" s="47" t="s">
        <v>117</v>
      </c>
      <c r="E2184" s="48">
        <v>26663323000</v>
      </c>
      <c r="F2184" s="48">
        <v>35.06</v>
      </c>
      <c r="G2184" s="48">
        <v>21280000</v>
      </c>
      <c r="H2184" s="48">
        <f t="shared" si="82"/>
        <v>760505504.84883058</v>
      </c>
      <c r="I2184" s="48">
        <f t="shared" si="83"/>
        <v>35.738040641392416</v>
      </c>
    </row>
    <row r="2185" spans="1:9" x14ac:dyDescent="0.3">
      <c r="A2185" s="47" t="s">
        <v>346</v>
      </c>
      <c r="B2185" s="47">
        <v>2012</v>
      </c>
      <c r="C2185" s="47" t="s">
        <v>406</v>
      </c>
      <c r="D2185" s="47" t="s">
        <v>117</v>
      </c>
      <c r="E2185" s="48">
        <v>10082000</v>
      </c>
      <c r="F2185" s="48">
        <v>30.05</v>
      </c>
      <c r="G2185" s="48">
        <v>7000</v>
      </c>
      <c r="H2185" s="48">
        <f t="shared" si="82"/>
        <v>335507.48752079863</v>
      </c>
      <c r="I2185" s="48">
        <f t="shared" si="83"/>
        <v>47.929641074399804</v>
      </c>
    </row>
    <row r="2186" spans="1:9" x14ac:dyDescent="0.3">
      <c r="A2186" s="47" t="s">
        <v>346</v>
      </c>
      <c r="B2186" s="47">
        <v>2013</v>
      </c>
      <c r="C2186" s="47" t="s">
        <v>406</v>
      </c>
      <c r="D2186" s="47" t="s">
        <v>117</v>
      </c>
      <c r="E2186" s="48">
        <v>50363000</v>
      </c>
      <c r="F2186" s="48">
        <v>30.7</v>
      </c>
      <c r="G2186" s="48">
        <v>111000</v>
      </c>
      <c r="H2186" s="48">
        <f t="shared" si="82"/>
        <v>1640488.5993485341</v>
      </c>
      <c r="I2186" s="48">
        <f t="shared" si="83"/>
        <v>14.779176570707515</v>
      </c>
    </row>
    <row r="2187" spans="1:9" x14ac:dyDescent="0.3">
      <c r="A2187" s="47" t="s">
        <v>346</v>
      </c>
      <c r="B2187" s="47">
        <v>2014</v>
      </c>
      <c r="C2187" s="47" t="s">
        <v>406</v>
      </c>
      <c r="D2187" s="47" t="s">
        <v>117</v>
      </c>
      <c r="E2187" s="48">
        <v>96265000</v>
      </c>
      <c r="F2187" s="48">
        <v>30.62</v>
      </c>
      <c r="G2187" s="48">
        <v>106000</v>
      </c>
      <c r="H2187" s="48">
        <f t="shared" si="82"/>
        <v>3143860.2220770735</v>
      </c>
      <c r="I2187" s="48">
        <f t="shared" si="83"/>
        <v>29.659058698840315</v>
      </c>
    </row>
    <row r="2188" spans="1:9" x14ac:dyDescent="0.3">
      <c r="A2188" s="47" t="s">
        <v>346</v>
      </c>
      <c r="B2188" s="47">
        <v>2015</v>
      </c>
      <c r="C2188" s="47" t="s">
        <v>406</v>
      </c>
      <c r="D2188" s="47" t="s">
        <v>117</v>
      </c>
      <c r="E2188" s="48">
        <v>398009000</v>
      </c>
      <c r="F2188" s="48">
        <v>35.06</v>
      </c>
      <c r="G2188" s="48">
        <v>324000</v>
      </c>
      <c r="H2188" s="48">
        <f t="shared" si="82"/>
        <v>11352224.757558471</v>
      </c>
      <c r="I2188" s="48">
        <f t="shared" si="83"/>
        <v>35.037730733205159</v>
      </c>
    </row>
    <row r="2189" spans="1:9" x14ac:dyDescent="0.3">
      <c r="A2189" s="47" t="s">
        <v>346</v>
      </c>
      <c r="B2189" s="47">
        <v>2012</v>
      </c>
      <c r="C2189" s="47" t="s">
        <v>407</v>
      </c>
      <c r="D2189" s="47" t="s">
        <v>117</v>
      </c>
      <c r="E2189" s="48">
        <v>10082000</v>
      </c>
      <c r="F2189" s="48">
        <v>30.05</v>
      </c>
      <c r="G2189" s="48">
        <v>7000</v>
      </c>
      <c r="H2189" s="48">
        <f t="shared" si="82"/>
        <v>335507.48752079863</v>
      </c>
      <c r="I2189" s="48">
        <f t="shared" si="83"/>
        <v>47.929641074399804</v>
      </c>
    </row>
    <row r="2190" spans="1:9" x14ac:dyDescent="0.3">
      <c r="A2190" s="47" t="s">
        <v>346</v>
      </c>
      <c r="B2190" s="47">
        <v>2013</v>
      </c>
      <c r="C2190" s="47" t="s">
        <v>407</v>
      </c>
      <c r="D2190" s="47" t="s">
        <v>117</v>
      </c>
      <c r="E2190" s="48">
        <v>50363000</v>
      </c>
      <c r="F2190" s="48">
        <v>30.7</v>
      </c>
      <c r="G2190" s="48">
        <v>111000</v>
      </c>
      <c r="H2190" s="48">
        <f t="shared" si="82"/>
        <v>1640488.5993485341</v>
      </c>
      <c r="I2190" s="48">
        <f t="shared" si="83"/>
        <v>14.779176570707515</v>
      </c>
    </row>
    <row r="2191" spans="1:9" x14ac:dyDescent="0.3">
      <c r="A2191" s="47" t="s">
        <v>346</v>
      </c>
      <c r="B2191" s="47">
        <v>2014</v>
      </c>
      <c r="C2191" s="47" t="s">
        <v>407</v>
      </c>
      <c r="D2191" s="47" t="s">
        <v>117</v>
      </c>
      <c r="E2191" s="48">
        <v>96265000</v>
      </c>
      <c r="F2191" s="48">
        <v>30.62</v>
      </c>
      <c r="G2191" s="48">
        <v>106000</v>
      </c>
      <c r="H2191" s="48">
        <f t="shared" si="82"/>
        <v>3143860.2220770735</v>
      </c>
      <c r="I2191" s="48">
        <f t="shared" si="83"/>
        <v>29.659058698840315</v>
      </c>
    </row>
    <row r="2192" spans="1:9" x14ac:dyDescent="0.3">
      <c r="A2192" s="47" t="s">
        <v>346</v>
      </c>
      <c r="B2192" s="47">
        <v>2015</v>
      </c>
      <c r="C2192" s="47" t="s">
        <v>407</v>
      </c>
      <c r="D2192" s="47" t="s">
        <v>117</v>
      </c>
      <c r="E2192" s="48">
        <v>398009000</v>
      </c>
      <c r="F2192" s="48">
        <v>35.06</v>
      </c>
      <c r="G2192" s="48">
        <v>324000</v>
      </c>
      <c r="H2192" s="48">
        <f t="shared" si="82"/>
        <v>11352224.757558471</v>
      </c>
      <c r="I2192" s="48">
        <f t="shared" si="83"/>
        <v>35.037730733205159</v>
      </c>
    </row>
    <row r="2193" spans="1:9" x14ac:dyDescent="0.3">
      <c r="A2193" s="47" t="s">
        <v>346</v>
      </c>
      <c r="B2193" s="47">
        <v>2012</v>
      </c>
      <c r="C2193" s="47" t="s">
        <v>408</v>
      </c>
      <c r="D2193" s="47" t="s">
        <v>117</v>
      </c>
      <c r="E2193" s="48">
        <v>1817000</v>
      </c>
      <c r="F2193" s="48">
        <v>30.05</v>
      </c>
      <c r="G2193" s="48">
        <v>1000</v>
      </c>
      <c r="H2193" s="48">
        <f t="shared" si="82"/>
        <v>60465.890183028285</v>
      </c>
      <c r="I2193" s="48">
        <f t="shared" si="83"/>
        <v>60.465890183028286</v>
      </c>
    </row>
    <row r="2194" spans="1:9" x14ac:dyDescent="0.3">
      <c r="A2194" s="47" t="s">
        <v>346</v>
      </c>
      <c r="B2194" s="47">
        <v>2013</v>
      </c>
      <c r="C2194" s="47" t="s">
        <v>408</v>
      </c>
      <c r="D2194" s="47" t="s">
        <v>117</v>
      </c>
      <c r="E2194" s="48">
        <v>4915000</v>
      </c>
      <c r="F2194" s="48">
        <v>30.7</v>
      </c>
      <c r="G2194" s="48">
        <v>19000</v>
      </c>
      <c r="H2194" s="48">
        <f t="shared" si="82"/>
        <v>160097.71986970684</v>
      </c>
      <c r="I2194" s="48">
        <f t="shared" si="83"/>
        <v>8.4261957826161495</v>
      </c>
    </row>
    <row r="2195" spans="1:9" x14ac:dyDescent="0.3">
      <c r="A2195" s="47" t="s">
        <v>346</v>
      </c>
      <c r="B2195" s="47">
        <v>2014</v>
      </c>
      <c r="C2195" s="47" t="s">
        <v>408</v>
      </c>
      <c r="D2195" s="47" t="s">
        <v>117</v>
      </c>
      <c r="E2195" s="48">
        <v>9732000</v>
      </c>
      <c r="F2195" s="48">
        <v>30.62</v>
      </c>
      <c r="G2195" s="48">
        <v>43000</v>
      </c>
      <c r="H2195" s="48">
        <f t="shared" si="82"/>
        <v>317831.48269105161</v>
      </c>
      <c r="I2195" s="48">
        <f t="shared" si="83"/>
        <v>7.3914298300244559</v>
      </c>
    </row>
    <row r="2196" spans="1:9" x14ac:dyDescent="0.3">
      <c r="A2196" s="47" t="s">
        <v>346</v>
      </c>
      <c r="B2196" s="47">
        <v>2015</v>
      </c>
      <c r="C2196" s="47" t="s">
        <v>408</v>
      </c>
      <c r="D2196" s="47" t="s">
        <v>117</v>
      </c>
      <c r="E2196" s="48">
        <v>116238000</v>
      </c>
      <c r="F2196" s="48">
        <v>35.06</v>
      </c>
      <c r="G2196" s="48">
        <v>168000</v>
      </c>
      <c r="H2196" s="48">
        <f t="shared" si="82"/>
        <v>3315402.1677124929</v>
      </c>
      <c r="I2196" s="48">
        <f t="shared" si="83"/>
        <v>19.734536712574361</v>
      </c>
    </row>
    <row r="2197" spans="1:9" x14ac:dyDescent="0.3">
      <c r="A2197" s="47" t="s">
        <v>346</v>
      </c>
      <c r="B2197" s="47">
        <v>2012</v>
      </c>
      <c r="C2197" s="47" t="s">
        <v>409</v>
      </c>
      <c r="D2197" s="47" t="s">
        <v>117</v>
      </c>
      <c r="E2197" s="48">
        <v>8265000</v>
      </c>
      <c r="F2197" s="48">
        <v>30.05</v>
      </c>
      <c r="G2197" s="48">
        <v>6000</v>
      </c>
      <c r="H2197" s="48">
        <f t="shared" si="82"/>
        <v>275041.59733777039</v>
      </c>
      <c r="I2197" s="48">
        <f t="shared" si="83"/>
        <v>45.840266222961731</v>
      </c>
    </row>
    <row r="2198" spans="1:9" x14ac:dyDescent="0.3">
      <c r="A2198" s="47" t="s">
        <v>346</v>
      </c>
      <c r="B2198" s="47">
        <v>2013</v>
      </c>
      <c r="C2198" s="47" t="s">
        <v>409</v>
      </c>
      <c r="D2198" s="47" t="s">
        <v>117</v>
      </c>
      <c r="E2198" s="48">
        <v>45448000</v>
      </c>
      <c r="F2198" s="48">
        <v>30.7</v>
      </c>
      <c r="G2198" s="48">
        <v>92000</v>
      </c>
      <c r="H2198" s="48">
        <f t="shared" si="82"/>
        <v>1480390.8794788274</v>
      </c>
      <c r="I2198" s="48">
        <f t="shared" si="83"/>
        <v>16.091205211726383</v>
      </c>
    </row>
    <row r="2199" spans="1:9" x14ac:dyDescent="0.3">
      <c r="A2199" s="47" t="s">
        <v>346</v>
      </c>
      <c r="B2199" s="47">
        <v>2014</v>
      </c>
      <c r="C2199" s="47" t="s">
        <v>409</v>
      </c>
      <c r="D2199" s="47" t="s">
        <v>117</v>
      </c>
      <c r="E2199" s="48">
        <v>86534000</v>
      </c>
      <c r="F2199" s="48">
        <v>30.62</v>
      </c>
      <c r="G2199" s="48">
        <v>63000</v>
      </c>
      <c r="H2199" s="48">
        <f t="shared" si="82"/>
        <v>2826061.3977792291</v>
      </c>
      <c r="I2199" s="48">
        <f t="shared" si="83"/>
        <v>44.858117425067128</v>
      </c>
    </row>
    <row r="2200" spans="1:9" x14ac:dyDescent="0.3">
      <c r="A2200" s="47" t="s">
        <v>346</v>
      </c>
      <c r="B2200" s="47">
        <v>2015</v>
      </c>
      <c r="C2200" s="47" t="s">
        <v>409</v>
      </c>
      <c r="D2200" s="47" t="s">
        <v>117</v>
      </c>
      <c r="E2200" s="48">
        <v>279003000</v>
      </c>
      <c r="F2200" s="48">
        <v>35.06</v>
      </c>
      <c r="G2200" s="48">
        <v>153000</v>
      </c>
      <c r="H2200" s="48">
        <f t="shared" si="82"/>
        <v>7957872.2190530514</v>
      </c>
      <c r="I2200" s="48">
        <f t="shared" si="83"/>
        <v>52.012236725836935</v>
      </c>
    </row>
    <row r="2201" spans="1:9" x14ac:dyDescent="0.3">
      <c r="A2201" s="47" t="s">
        <v>348</v>
      </c>
      <c r="B2201" s="47">
        <v>2010</v>
      </c>
      <c r="C2201" s="47" t="s">
        <v>396</v>
      </c>
      <c r="D2201" s="47" t="s">
        <v>63</v>
      </c>
      <c r="E2201" s="48">
        <v>14527615400</v>
      </c>
      <c r="F2201" s="48">
        <v>12.37</v>
      </c>
      <c r="G2201" s="48">
        <v>14851600</v>
      </c>
      <c r="H2201" s="48">
        <f t="shared" si="82"/>
        <v>1174423233.6297495</v>
      </c>
      <c r="I2201" s="48">
        <f t="shared" si="83"/>
        <v>79.077219533905406</v>
      </c>
    </row>
    <row r="2202" spans="1:9" x14ac:dyDescent="0.3">
      <c r="A2202" s="47" t="s">
        <v>348</v>
      </c>
      <c r="B2202" s="47">
        <v>2011</v>
      </c>
      <c r="C2202" s="47" t="s">
        <v>396</v>
      </c>
      <c r="D2202" s="47" t="s">
        <v>63</v>
      </c>
      <c r="E2202" s="48">
        <v>17445294600</v>
      </c>
      <c r="F2202" s="48">
        <v>11.74</v>
      </c>
      <c r="G2202" s="48">
        <v>15972100</v>
      </c>
      <c r="H2202" s="48">
        <f t="shared" si="82"/>
        <v>1485970579.2163544</v>
      </c>
      <c r="I2202" s="48">
        <f t="shared" si="83"/>
        <v>93.035391665238407</v>
      </c>
    </row>
    <row r="2203" spans="1:9" x14ac:dyDescent="0.3">
      <c r="A2203" s="47" t="s">
        <v>348</v>
      </c>
      <c r="B2203" s="47">
        <v>2012</v>
      </c>
      <c r="C2203" s="47" t="s">
        <v>396</v>
      </c>
      <c r="D2203" s="47" t="s">
        <v>63</v>
      </c>
      <c r="E2203" s="48">
        <v>19505373900</v>
      </c>
      <c r="F2203" s="48">
        <v>12.11</v>
      </c>
      <c r="G2203" s="48">
        <v>16992000</v>
      </c>
      <c r="H2203" s="48">
        <f t="shared" si="82"/>
        <v>1610683228.7365813</v>
      </c>
      <c r="I2203" s="48">
        <f t="shared" si="83"/>
        <v>94.790679657284684</v>
      </c>
    </row>
    <row r="2204" spans="1:9" x14ac:dyDescent="0.3">
      <c r="A2204" s="47" t="s">
        <v>348</v>
      </c>
      <c r="B2204" s="47">
        <v>2013</v>
      </c>
      <c r="C2204" s="47" t="s">
        <v>396</v>
      </c>
      <c r="D2204" s="47" t="s">
        <v>63</v>
      </c>
      <c r="E2204" s="48">
        <v>17096031500</v>
      </c>
      <c r="F2204" s="48">
        <v>12.59</v>
      </c>
      <c r="G2204" s="48">
        <v>17118500</v>
      </c>
      <c r="H2204" s="48">
        <f t="shared" si="82"/>
        <v>1357905599.6822875</v>
      </c>
      <c r="I2204" s="48">
        <f t="shared" si="83"/>
        <v>79.323865974372026</v>
      </c>
    </row>
    <row r="2205" spans="1:9" x14ac:dyDescent="0.3">
      <c r="A2205" s="47" t="s">
        <v>348</v>
      </c>
      <c r="B2205" s="47">
        <v>2014</v>
      </c>
      <c r="C2205" s="47" t="s">
        <v>396</v>
      </c>
      <c r="D2205" s="47" t="s">
        <v>63</v>
      </c>
      <c r="E2205" s="48">
        <v>17714246600</v>
      </c>
      <c r="F2205" s="48">
        <v>14.04</v>
      </c>
      <c r="G2205" s="48">
        <v>17965200</v>
      </c>
      <c r="H2205" s="48">
        <f t="shared" si="82"/>
        <v>1261698475.7834759</v>
      </c>
      <c r="I2205" s="48">
        <f t="shared" si="83"/>
        <v>70.230138032611706</v>
      </c>
    </row>
    <row r="2206" spans="1:9" x14ac:dyDescent="0.3">
      <c r="A2206" s="47" t="s">
        <v>348</v>
      </c>
      <c r="B2206" s="47">
        <v>2015</v>
      </c>
      <c r="C2206" s="47" t="s">
        <v>396</v>
      </c>
      <c r="D2206" s="47" t="s">
        <v>63</v>
      </c>
      <c r="E2206" s="48">
        <v>20751480900</v>
      </c>
      <c r="F2206" s="48">
        <v>18.82</v>
      </c>
      <c r="G2206" s="48">
        <v>18615600</v>
      </c>
      <c r="H2206" s="48">
        <f t="shared" si="82"/>
        <v>1102629165.7810838</v>
      </c>
      <c r="I2206" s="48">
        <f t="shared" si="83"/>
        <v>59.231459946554708</v>
      </c>
    </row>
    <row r="2207" spans="1:9" x14ac:dyDescent="0.3">
      <c r="A2207" s="47" t="s">
        <v>348</v>
      </c>
      <c r="B2207" s="47">
        <v>2010</v>
      </c>
      <c r="C2207" s="47" t="s">
        <v>398</v>
      </c>
      <c r="D2207" s="47" t="s">
        <v>63</v>
      </c>
      <c r="E2207" s="48">
        <v>34598100</v>
      </c>
      <c r="F2207" s="48">
        <v>12.37</v>
      </c>
      <c r="G2207" s="48">
        <v>29800</v>
      </c>
      <c r="H2207" s="48">
        <f t="shared" si="82"/>
        <v>2796936.1358124497</v>
      </c>
      <c r="I2207" s="48">
        <f t="shared" si="83"/>
        <v>93.856917309142602</v>
      </c>
    </row>
    <row r="2208" spans="1:9" x14ac:dyDescent="0.3">
      <c r="A2208" s="47" t="s">
        <v>348</v>
      </c>
      <c r="B2208" s="47">
        <v>2011</v>
      </c>
      <c r="C2208" s="47" t="s">
        <v>398</v>
      </c>
      <c r="D2208" s="47" t="s">
        <v>63</v>
      </c>
      <c r="E2208" s="48">
        <v>62440600</v>
      </c>
      <c r="F2208" s="48">
        <v>11.74</v>
      </c>
      <c r="G2208" s="48">
        <v>63900</v>
      </c>
      <c r="H2208" s="48">
        <f t="shared" si="82"/>
        <v>5318620.1022146503</v>
      </c>
      <c r="I2208" s="48">
        <f t="shared" si="83"/>
        <v>83.233491427459313</v>
      </c>
    </row>
    <row r="2209" spans="1:9" x14ac:dyDescent="0.3">
      <c r="A2209" s="47" t="s">
        <v>348</v>
      </c>
      <c r="B2209" s="47">
        <v>2012</v>
      </c>
      <c r="C2209" s="47" t="s">
        <v>398</v>
      </c>
      <c r="D2209" s="47" t="s">
        <v>63</v>
      </c>
      <c r="E2209" s="48">
        <v>101061600</v>
      </c>
      <c r="F2209" s="48">
        <v>12.11</v>
      </c>
      <c r="G2209" s="48">
        <v>123100</v>
      </c>
      <c r="H2209" s="48">
        <f t="shared" si="82"/>
        <v>8345301.403798514</v>
      </c>
      <c r="I2209" s="48">
        <f t="shared" si="83"/>
        <v>67.792862744098414</v>
      </c>
    </row>
    <row r="2210" spans="1:9" x14ac:dyDescent="0.3">
      <c r="A2210" s="47" t="s">
        <v>348</v>
      </c>
      <c r="B2210" s="47">
        <v>2013</v>
      </c>
      <c r="C2210" s="47" t="s">
        <v>398</v>
      </c>
      <c r="D2210" s="47" t="s">
        <v>63</v>
      </c>
      <c r="E2210" s="48">
        <v>169828600</v>
      </c>
      <c r="F2210" s="48">
        <v>12.59</v>
      </c>
      <c r="G2210" s="48">
        <v>251200</v>
      </c>
      <c r="H2210" s="48">
        <f t="shared" ref="H2210:H2273" si="84">E2210/F2210</f>
        <v>13489166.004765688</v>
      </c>
      <c r="I2210" s="48">
        <f t="shared" ref="I2210:I2273" si="85">H2210/G2210</f>
        <v>53.698909254640476</v>
      </c>
    </row>
    <row r="2211" spans="1:9" x14ac:dyDescent="0.3">
      <c r="A2211" s="47" t="s">
        <v>348</v>
      </c>
      <c r="B2211" s="47">
        <v>2014</v>
      </c>
      <c r="C2211" s="47" t="s">
        <v>398</v>
      </c>
      <c r="D2211" s="47" t="s">
        <v>63</v>
      </c>
      <c r="E2211" s="48">
        <v>248345000</v>
      </c>
      <c r="F2211" s="48">
        <v>14.04</v>
      </c>
      <c r="G2211" s="48">
        <v>401100</v>
      </c>
      <c r="H2211" s="48">
        <f t="shared" si="84"/>
        <v>17688390.313390315</v>
      </c>
      <c r="I2211" s="48">
        <f t="shared" si="85"/>
        <v>44.099701604064606</v>
      </c>
    </row>
    <row r="2212" spans="1:9" x14ac:dyDescent="0.3">
      <c r="A2212" s="47" t="s">
        <v>348</v>
      </c>
      <c r="B2212" s="47">
        <v>2015</v>
      </c>
      <c r="C2212" s="47" t="s">
        <v>398</v>
      </c>
      <c r="D2212" s="47" t="s">
        <v>63</v>
      </c>
      <c r="E2212" s="48">
        <v>288200600</v>
      </c>
      <c r="F2212" s="48">
        <v>18.82</v>
      </c>
      <c r="G2212" s="48">
        <v>529600</v>
      </c>
      <c r="H2212" s="48">
        <f t="shared" si="84"/>
        <v>15313528.161530286</v>
      </c>
      <c r="I2212" s="48">
        <f t="shared" si="85"/>
        <v>28.915272208327579</v>
      </c>
    </row>
    <row r="2213" spans="1:9" x14ac:dyDescent="0.3">
      <c r="A2213" s="47" t="s">
        <v>348</v>
      </c>
      <c r="B2213" s="47">
        <v>2014</v>
      </c>
      <c r="C2213" s="47" t="s">
        <v>413</v>
      </c>
      <c r="D2213" s="47" t="s">
        <v>63</v>
      </c>
      <c r="E2213" s="48">
        <v>50112100</v>
      </c>
      <c r="F2213" s="48">
        <v>14.04</v>
      </c>
      <c r="G2213" s="48">
        <v>92700</v>
      </c>
      <c r="H2213" s="48">
        <f t="shared" si="84"/>
        <v>3569237.8917378918</v>
      </c>
      <c r="I2213" s="48">
        <f t="shared" si="85"/>
        <v>38.503105628240476</v>
      </c>
    </row>
    <row r="2214" spans="1:9" x14ac:dyDescent="0.3">
      <c r="A2214" s="47" t="s">
        <v>348</v>
      </c>
      <c r="B2214" s="47">
        <v>2015</v>
      </c>
      <c r="C2214" s="47" t="s">
        <v>413</v>
      </c>
      <c r="D2214" s="47" t="s">
        <v>63</v>
      </c>
      <c r="E2214" s="48">
        <v>74087800</v>
      </c>
      <c r="F2214" s="48">
        <v>18.82</v>
      </c>
      <c r="G2214" s="48">
        <v>145100</v>
      </c>
      <c r="H2214" s="48">
        <f t="shared" si="84"/>
        <v>3936652.4973432519</v>
      </c>
      <c r="I2214" s="48">
        <f t="shared" si="85"/>
        <v>27.130616797679199</v>
      </c>
    </row>
    <row r="2215" spans="1:9" x14ac:dyDescent="0.3">
      <c r="A2215" s="47" t="s">
        <v>348</v>
      </c>
      <c r="B2215" s="47">
        <v>2014</v>
      </c>
      <c r="C2215" s="47" t="s">
        <v>411</v>
      </c>
      <c r="D2215" s="47" t="s">
        <v>63</v>
      </c>
      <c r="E2215" s="48">
        <v>198232900</v>
      </c>
      <c r="F2215" s="48">
        <v>14.04</v>
      </c>
      <c r="G2215" s="48">
        <v>308300</v>
      </c>
      <c r="H2215" s="48">
        <f t="shared" si="84"/>
        <v>14119152.421652423</v>
      </c>
      <c r="I2215" s="48">
        <f t="shared" si="85"/>
        <v>45.796796696894013</v>
      </c>
    </row>
    <row r="2216" spans="1:9" x14ac:dyDescent="0.3">
      <c r="A2216" s="47" t="s">
        <v>348</v>
      </c>
      <c r="B2216" s="47">
        <v>2015</v>
      </c>
      <c r="C2216" s="47" t="s">
        <v>411</v>
      </c>
      <c r="D2216" s="47" t="s">
        <v>63</v>
      </c>
      <c r="E2216" s="48">
        <v>214112900</v>
      </c>
      <c r="F2216" s="48">
        <v>18.82</v>
      </c>
      <c r="G2216" s="48">
        <v>384500</v>
      </c>
      <c r="H2216" s="48">
        <f t="shared" si="84"/>
        <v>11376880.977683315</v>
      </c>
      <c r="I2216" s="48">
        <f t="shared" si="85"/>
        <v>29.588767172128257</v>
      </c>
    </row>
    <row r="2217" spans="1:9" x14ac:dyDescent="0.3">
      <c r="A2217" s="47" t="s">
        <v>348</v>
      </c>
      <c r="B2217" s="47">
        <v>2010</v>
      </c>
      <c r="C2217" s="47" t="s">
        <v>399</v>
      </c>
      <c r="D2217" s="47" t="s">
        <v>63</v>
      </c>
      <c r="E2217" s="48">
        <v>37672235700</v>
      </c>
      <c r="F2217" s="48">
        <v>12.37</v>
      </c>
      <c r="G2217" s="48">
        <v>11843500</v>
      </c>
      <c r="H2217" s="48">
        <f t="shared" si="84"/>
        <v>3045451552.1422801</v>
      </c>
      <c r="I2217" s="48">
        <f t="shared" si="85"/>
        <v>257.14117888650145</v>
      </c>
    </row>
    <row r="2218" spans="1:9" x14ac:dyDescent="0.3">
      <c r="A2218" s="47" t="s">
        <v>348</v>
      </c>
      <c r="B2218" s="47">
        <v>2011</v>
      </c>
      <c r="C2218" s="47" t="s">
        <v>399</v>
      </c>
      <c r="D2218" s="47" t="s">
        <v>63</v>
      </c>
      <c r="E2218" s="48">
        <v>40277638000</v>
      </c>
      <c r="F2218" s="48">
        <v>11.74</v>
      </c>
      <c r="G2218" s="48">
        <v>12090200</v>
      </c>
      <c r="H2218" s="48">
        <f t="shared" si="84"/>
        <v>3430803918.2282791</v>
      </c>
      <c r="I2218" s="48">
        <f t="shared" si="85"/>
        <v>283.76734199833578</v>
      </c>
    </row>
    <row r="2219" spans="1:9" x14ac:dyDescent="0.3">
      <c r="A2219" s="47" t="s">
        <v>348</v>
      </c>
      <c r="B2219" s="47">
        <v>2012</v>
      </c>
      <c r="C2219" s="47" t="s">
        <v>399</v>
      </c>
      <c r="D2219" s="47" t="s">
        <v>63</v>
      </c>
      <c r="E2219" s="48">
        <v>42543408500</v>
      </c>
      <c r="F2219" s="48">
        <v>12.11</v>
      </c>
      <c r="G2219" s="48">
        <v>11903700</v>
      </c>
      <c r="H2219" s="48">
        <f t="shared" si="84"/>
        <v>3513080800.9909167</v>
      </c>
      <c r="I2219" s="48">
        <f t="shared" si="85"/>
        <v>295.12511244326697</v>
      </c>
    </row>
    <row r="2220" spans="1:9" x14ac:dyDescent="0.3">
      <c r="A2220" s="47" t="s">
        <v>348</v>
      </c>
      <c r="B2220" s="47">
        <v>2013</v>
      </c>
      <c r="C2220" s="47" t="s">
        <v>399</v>
      </c>
      <c r="D2220" s="47" t="s">
        <v>63</v>
      </c>
      <c r="E2220" s="48">
        <v>46957966500</v>
      </c>
      <c r="F2220" s="48">
        <v>12.59</v>
      </c>
      <c r="G2220" s="48">
        <v>13091900</v>
      </c>
      <c r="H2220" s="48">
        <f t="shared" si="84"/>
        <v>3729782883.2406673</v>
      </c>
      <c r="I2220" s="48">
        <f t="shared" si="85"/>
        <v>284.89240547519211</v>
      </c>
    </row>
    <row r="2221" spans="1:9" x14ac:dyDescent="0.3">
      <c r="A2221" s="47" t="s">
        <v>348</v>
      </c>
      <c r="B2221" s="47">
        <v>2014</v>
      </c>
      <c r="C2221" s="47" t="s">
        <v>399</v>
      </c>
      <c r="D2221" s="47" t="s">
        <v>63</v>
      </c>
      <c r="E2221" s="48">
        <v>435821794000</v>
      </c>
      <c r="F2221" s="48">
        <v>14.04</v>
      </c>
      <c r="G2221" s="48">
        <v>15888200</v>
      </c>
      <c r="H2221" s="48">
        <f t="shared" si="84"/>
        <v>31041438319.088322</v>
      </c>
      <c r="I2221" s="48">
        <f t="shared" si="85"/>
        <v>1953.7416648259916</v>
      </c>
    </row>
    <row r="2222" spans="1:9" x14ac:dyDescent="0.3">
      <c r="A2222" s="47" t="s">
        <v>348</v>
      </c>
      <c r="B2222" s="47">
        <v>2015</v>
      </c>
      <c r="C2222" s="47" t="s">
        <v>399</v>
      </c>
      <c r="D2222" s="47" t="s">
        <v>63</v>
      </c>
      <c r="E2222" s="48">
        <v>415102163400</v>
      </c>
      <c r="F2222" s="48">
        <v>18.82</v>
      </c>
      <c r="G2222" s="48">
        <v>16437700</v>
      </c>
      <c r="H2222" s="48">
        <f t="shared" si="84"/>
        <v>22056438012.752392</v>
      </c>
      <c r="I2222" s="48">
        <f t="shared" si="85"/>
        <v>1341.8202067656905</v>
      </c>
    </row>
    <row r="2223" spans="1:9" x14ac:dyDescent="0.3">
      <c r="A2223" s="47" t="s">
        <v>348</v>
      </c>
      <c r="B2223" s="47">
        <v>2014</v>
      </c>
      <c r="C2223" s="47" t="s">
        <v>401</v>
      </c>
      <c r="D2223" s="47" t="s">
        <v>63</v>
      </c>
      <c r="E2223" s="48">
        <v>202619930200</v>
      </c>
      <c r="F2223" s="48">
        <v>14.04</v>
      </c>
      <c r="G2223" s="48">
        <v>7392000</v>
      </c>
      <c r="H2223" s="48">
        <f t="shared" si="84"/>
        <v>14431618960.11396</v>
      </c>
      <c r="I2223" s="48">
        <f t="shared" si="85"/>
        <v>1952.3294047773215</v>
      </c>
    </row>
    <row r="2224" spans="1:9" x14ac:dyDescent="0.3">
      <c r="A2224" s="47" t="s">
        <v>348</v>
      </c>
      <c r="B2224" s="47">
        <v>2015</v>
      </c>
      <c r="C2224" s="47" t="s">
        <v>401</v>
      </c>
      <c r="D2224" s="47" t="s">
        <v>63</v>
      </c>
      <c r="E2224" s="48">
        <v>233948714900</v>
      </c>
      <c r="F2224" s="48">
        <v>18.82</v>
      </c>
      <c r="G2224" s="48">
        <v>7854700</v>
      </c>
      <c r="H2224" s="48">
        <f t="shared" si="84"/>
        <v>12430856264.612114</v>
      </c>
      <c r="I2224" s="48">
        <f t="shared" si="85"/>
        <v>1582.6010241781498</v>
      </c>
    </row>
    <row r="2225" spans="1:9" x14ac:dyDescent="0.3">
      <c r="A2225" s="47" t="s">
        <v>348</v>
      </c>
      <c r="B2225" s="47">
        <v>2014</v>
      </c>
      <c r="C2225" s="47" t="s">
        <v>402</v>
      </c>
      <c r="D2225" s="47" t="s">
        <v>63</v>
      </c>
      <c r="E2225" s="48">
        <v>233201863800</v>
      </c>
      <c r="F2225" s="48">
        <v>14.04</v>
      </c>
      <c r="G2225" s="48">
        <v>8496200</v>
      </c>
      <c r="H2225" s="48">
        <f t="shared" si="84"/>
        <v>16609819358.97436</v>
      </c>
      <c r="I2225" s="48">
        <f t="shared" si="85"/>
        <v>1954.9703819324357</v>
      </c>
    </row>
    <row r="2226" spans="1:9" x14ac:dyDescent="0.3">
      <c r="A2226" s="47" t="s">
        <v>348</v>
      </c>
      <c r="B2226" s="47">
        <v>2015</v>
      </c>
      <c r="C2226" s="47" t="s">
        <v>402</v>
      </c>
      <c r="D2226" s="47" t="s">
        <v>63</v>
      </c>
      <c r="E2226" s="48">
        <v>181153448500</v>
      </c>
      <c r="F2226" s="48">
        <v>18.82</v>
      </c>
      <c r="G2226" s="48">
        <v>8473000</v>
      </c>
      <c r="H2226" s="48">
        <f t="shared" si="84"/>
        <v>9625581748.140276</v>
      </c>
      <c r="I2226" s="48">
        <f t="shared" si="85"/>
        <v>1136.0299478508527</v>
      </c>
    </row>
    <row r="2227" spans="1:9" x14ac:dyDescent="0.3">
      <c r="A2227" s="47" t="s">
        <v>348</v>
      </c>
      <c r="B2227" s="47">
        <v>2010</v>
      </c>
      <c r="C2227" s="47" t="s">
        <v>403</v>
      </c>
      <c r="D2227" s="47" t="s">
        <v>63</v>
      </c>
      <c r="E2227" s="48">
        <v>992385800</v>
      </c>
      <c r="F2227" s="48">
        <v>12.37</v>
      </c>
      <c r="G2227" s="48">
        <v>1583000</v>
      </c>
      <c r="H2227" s="48">
        <f t="shared" si="84"/>
        <v>80225206.143896535</v>
      </c>
      <c r="I2227" s="48">
        <f t="shared" si="85"/>
        <v>50.679220558367994</v>
      </c>
    </row>
    <row r="2228" spans="1:9" x14ac:dyDescent="0.3">
      <c r="A2228" s="47" t="s">
        <v>348</v>
      </c>
      <c r="B2228" s="47">
        <v>2011</v>
      </c>
      <c r="C2228" s="47" t="s">
        <v>403</v>
      </c>
      <c r="D2228" s="47" t="s">
        <v>63</v>
      </c>
      <c r="E2228" s="48">
        <v>1341305100</v>
      </c>
      <c r="F2228" s="48">
        <v>11.74</v>
      </c>
      <c r="G2228" s="48">
        <v>2275600</v>
      </c>
      <c r="H2228" s="48">
        <f t="shared" si="84"/>
        <v>114250860.30664395</v>
      </c>
      <c r="I2228" s="48">
        <f t="shared" si="85"/>
        <v>50.206916991845645</v>
      </c>
    </row>
    <row r="2229" spans="1:9" x14ac:dyDescent="0.3">
      <c r="A2229" s="47" t="s">
        <v>348</v>
      </c>
      <c r="B2229" s="47">
        <v>2012</v>
      </c>
      <c r="C2229" s="47" t="s">
        <v>403</v>
      </c>
      <c r="D2229" s="47" t="s">
        <v>63</v>
      </c>
      <c r="E2229" s="48">
        <v>1723388400</v>
      </c>
      <c r="F2229" s="48">
        <v>12.11</v>
      </c>
      <c r="G2229" s="48">
        <v>3227000</v>
      </c>
      <c r="H2229" s="48">
        <f t="shared" si="84"/>
        <v>142311180.84227911</v>
      </c>
      <c r="I2229" s="48">
        <f t="shared" si="85"/>
        <v>44.100149005974309</v>
      </c>
    </row>
    <row r="2230" spans="1:9" x14ac:dyDescent="0.3">
      <c r="A2230" s="47" t="s">
        <v>348</v>
      </c>
      <c r="B2230" s="47">
        <v>2013</v>
      </c>
      <c r="C2230" s="47" t="s">
        <v>403</v>
      </c>
      <c r="D2230" s="47" t="s">
        <v>63</v>
      </c>
      <c r="E2230" s="48">
        <v>2308157400</v>
      </c>
      <c r="F2230" s="48">
        <v>12.59</v>
      </c>
      <c r="G2230" s="48">
        <v>4351400</v>
      </c>
      <c r="H2230" s="48">
        <f t="shared" si="84"/>
        <v>183332597.29944402</v>
      </c>
      <c r="I2230" s="48">
        <f t="shared" si="85"/>
        <v>42.131864985853753</v>
      </c>
    </row>
    <row r="2231" spans="1:9" x14ac:dyDescent="0.3">
      <c r="A2231" s="47" t="s">
        <v>348</v>
      </c>
      <c r="B2231" s="47">
        <v>2014</v>
      </c>
      <c r="C2231" s="47" t="s">
        <v>403</v>
      </c>
      <c r="D2231" s="47" t="s">
        <v>63</v>
      </c>
      <c r="E2231" s="48">
        <v>3219504900</v>
      </c>
      <c r="F2231" s="48">
        <v>14.04</v>
      </c>
      <c r="G2231" s="48">
        <v>6178400</v>
      </c>
      <c r="H2231" s="48">
        <f t="shared" si="84"/>
        <v>229309465.81196582</v>
      </c>
      <c r="I2231" s="48">
        <f t="shared" si="85"/>
        <v>37.11470053929267</v>
      </c>
    </row>
    <row r="2232" spans="1:9" x14ac:dyDescent="0.3">
      <c r="A2232" s="47" t="s">
        <v>348</v>
      </c>
      <c r="B2232" s="47">
        <v>2015</v>
      </c>
      <c r="C2232" s="47" t="s">
        <v>403</v>
      </c>
      <c r="D2232" s="47" t="s">
        <v>63</v>
      </c>
      <c r="E2232" s="48">
        <v>4353454000</v>
      </c>
      <c r="F2232" s="48">
        <v>18.82</v>
      </c>
      <c r="G2232" s="48">
        <v>8522600</v>
      </c>
      <c r="H2232" s="48">
        <f t="shared" si="84"/>
        <v>231320616.36556855</v>
      </c>
      <c r="I2232" s="48">
        <f t="shared" si="85"/>
        <v>27.142024307789708</v>
      </c>
    </row>
    <row r="2233" spans="1:9" x14ac:dyDescent="0.3">
      <c r="A2233" s="47" t="s">
        <v>348</v>
      </c>
      <c r="B2233" s="47">
        <v>2014</v>
      </c>
      <c r="C2233" s="47" t="s">
        <v>414</v>
      </c>
      <c r="D2233" s="47" t="s">
        <v>63</v>
      </c>
      <c r="E2233" s="48">
        <v>1171986400</v>
      </c>
      <c r="F2233" s="48">
        <v>14.04</v>
      </c>
      <c r="G2233" s="48">
        <v>2096300</v>
      </c>
      <c r="H2233" s="48">
        <f t="shared" si="84"/>
        <v>83474814.814814821</v>
      </c>
      <c r="I2233" s="48">
        <f t="shared" si="85"/>
        <v>39.820070989273873</v>
      </c>
    </row>
    <row r="2234" spans="1:9" x14ac:dyDescent="0.3">
      <c r="A2234" s="47" t="s">
        <v>348</v>
      </c>
      <c r="B2234" s="47">
        <v>2015</v>
      </c>
      <c r="C2234" s="47" t="s">
        <v>414</v>
      </c>
      <c r="D2234" s="47" t="s">
        <v>63</v>
      </c>
      <c r="E2234" s="48">
        <v>1823192700</v>
      </c>
      <c r="F2234" s="48">
        <v>18.82</v>
      </c>
      <c r="G2234" s="48">
        <v>3176600</v>
      </c>
      <c r="H2234" s="48">
        <f t="shared" si="84"/>
        <v>96875276.301806584</v>
      </c>
      <c r="I2234" s="48">
        <f t="shared" si="85"/>
        <v>30.49652971787653</v>
      </c>
    </row>
    <row r="2235" spans="1:9" x14ac:dyDescent="0.3">
      <c r="A2235" s="47" t="s">
        <v>348</v>
      </c>
      <c r="B2235" s="47">
        <v>2014</v>
      </c>
      <c r="C2235" s="47" t="s">
        <v>412</v>
      </c>
      <c r="D2235" s="47" t="s">
        <v>63</v>
      </c>
      <c r="E2235" s="48">
        <v>2047518500</v>
      </c>
      <c r="F2235" s="48">
        <v>14.04</v>
      </c>
      <c r="G2235" s="48">
        <v>4082000</v>
      </c>
      <c r="H2235" s="48">
        <f t="shared" si="84"/>
        <v>145834650.99715102</v>
      </c>
      <c r="I2235" s="48">
        <f t="shared" si="85"/>
        <v>35.726274129630333</v>
      </c>
    </row>
    <row r="2236" spans="1:9" x14ac:dyDescent="0.3">
      <c r="A2236" s="47" t="s">
        <v>348</v>
      </c>
      <c r="B2236" s="47">
        <v>2015</v>
      </c>
      <c r="C2236" s="47" t="s">
        <v>412</v>
      </c>
      <c r="D2236" s="47" t="s">
        <v>63</v>
      </c>
      <c r="E2236" s="48">
        <v>2530261300</v>
      </c>
      <c r="F2236" s="48">
        <v>18.82</v>
      </c>
      <c r="G2236" s="48">
        <v>5346000</v>
      </c>
      <c r="H2236" s="48">
        <f t="shared" si="84"/>
        <v>134445340.06376195</v>
      </c>
      <c r="I2236" s="48">
        <f t="shared" si="85"/>
        <v>25.148772926255507</v>
      </c>
    </row>
    <row r="2237" spans="1:9" x14ac:dyDescent="0.3">
      <c r="A2237" s="47" t="s">
        <v>348</v>
      </c>
      <c r="B2237" s="47">
        <v>2014</v>
      </c>
      <c r="C2237" s="47" t="s">
        <v>404</v>
      </c>
      <c r="D2237" s="47" t="s">
        <v>63</v>
      </c>
      <c r="E2237" s="48">
        <v>15060800</v>
      </c>
      <c r="F2237" s="48">
        <v>14.04</v>
      </c>
      <c r="G2237" s="48">
        <v>29200</v>
      </c>
      <c r="H2237" s="48">
        <f t="shared" si="84"/>
        <v>1072706.5527065527</v>
      </c>
      <c r="I2237" s="48">
        <f t="shared" si="85"/>
        <v>36.736525777621665</v>
      </c>
    </row>
    <row r="2238" spans="1:9" x14ac:dyDescent="0.3">
      <c r="A2238" s="47" t="s">
        <v>348</v>
      </c>
      <c r="B2238" s="47">
        <v>2015</v>
      </c>
      <c r="C2238" s="47" t="s">
        <v>404</v>
      </c>
      <c r="D2238" s="47" t="s">
        <v>63</v>
      </c>
      <c r="E2238" s="48">
        <v>25877700</v>
      </c>
      <c r="F2238" s="48">
        <v>18.82</v>
      </c>
      <c r="G2238" s="48">
        <v>58700</v>
      </c>
      <c r="H2238" s="48">
        <f t="shared" si="84"/>
        <v>1375010.6269925612</v>
      </c>
      <c r="I2238" s="48">
        <f t="shared" si="85"/>
        <v>23.424371839736988</v>
      </c>
    </row>
    <row r="2239" spans="1:9" x14ac:dyDescent="0.3">
      <c r="A2239" s="47" t="s">
        <v>350</v>
      </c>
      <c r="B2239" s="47">
        <v>2010</v>
      </c>
      <c r="C2239" s="47" t="s">
        <v>398</v>
      </c>
      <c r="D2239" s="47" t="s">
        <v>65</v>
      </c>
      <c r="E2239" s="48">
        <v>81217905</v>
      </c>
      <c r="F2239" s="48">
        <v>0.76</v>
      </c>
      <c r="G2239" s="48">
        <v>1093166</v>
      </c>
      <c r="H2239" s="48">
        <f t="shared" si="84"/>
        <v>106865664.47368421</v>
      </c>
      <c r="I2239" s="48">
        <f t="shared" si="85"/>
        <v>97.757947533754447</v>
      </c>
    </row>
    <row r="2240" spans="1:9" x14ac:dyDescent="0.3">
      <c r="A2240" s="47" t="s">
        <v>350</v>
      </c>
      <c r="B2240" s="47">
        <v>2011</v>
      </c>
      <c r="C2240" s="47" t="s">
        <v>398</v>
      </c>
      <c r="D2240" s="47" t="s">
        <v>65</v>
      </c>
      <c r="E2240" s="48">
        <v>78776892</v>
      </c>
      <c r="F2240" s="48">
        <v>0.72</v>
      </c>
      <c r="G2240" s="48">
        <v>1071407</v>
      </c>
      <c r="H2240" s="48">
        <f t="shared" si="84"/>
        <v>109412350</v>
      </c>
      <c r="I2240" s="48">
        <f t="shared" si="85"/>
        <v>102.12024935435367</v>
      </c>
    </row>
    <row r="2241" spans="1:9" x14ac:dyDescent="0.3">
      <c r="A2241" s="47" t="s">
        <v>350</v>
      </c>
      <c r="B2241" s="47">
        <v>2012</v>
      </c>
      <c r="C2241" s="47" t="s">
        <v>398</v>
      </c>
      <c r="D2241" s="47" t="s">
        <v>65</v>
      </c>
      <c r="E2241" s="48">
        <v>82955540</v>
      </c>
      <c r="F2241" s="48">
        <v>0.78</v>
      </c>
      <c r="G2241" s="48">
        <v>1087940</v>
      </c>
      <c r="H2241" s="48">
        <f t="shared" si="84"/>
        <v>106353256.4102564</v>
      </c>
      <c r="I2241" s="48">
        <f t="shared" si="85"/>
        <v>97.756545774818832</v>
      </c>
    </row>
    <row r="2242" spans="1:9" x14ac:dyDescent="0.3">
      <c r="A2242" s="47" t="s">
        <v>350</v>
      </c>
      <c r="B2242" s="47">
        <v>2013</v>
      </c>
      <c r="C2242" s="47" t="s">
        <v>398</v>
      </c>
      <c r="D2242" s="47" t="s">
        <v>65</v>
      </c>
      <c r="E2242" s="48">
        <v>79198559</v>
      </c>
      <c r="F2242" s="48">
        <v>0.75</v>
      </c>
      <c r="G2242" s="48">
        <v>1107373</v>
      </c>
      <c r="H2242" s="48">
        <f t="shared" si="84"/>
        <v>105598078.66666667</v>
      </c>
      <c r="I2242" s="48">
        <f t="shared" si="85"/>
        <v>95.359087377664679</v>
      </c>
    </row>
    <row r="2243" spans="1:9" x14ac:dyDescent="0.3">
      <c r="A2243" s="47" t="s">
        <v>350</v>
      </c>
      <c r="B2243" s="47">
        <v>2014</v>
      </c>
      <c r="C2243" s="47" t="s">
        <v>398</v>
      </c>
      <c r="D2243" s="47" t="s">
        <v>65</v>
      </c>
      <c r="E2243" s="48">
        <v>74614215</v>
      </c>
      <c r="F2243" s="48">
        <v>0.75</v>
      </c>
      <c r="G2243" s="48">
        <v>1111561</v>
      </c>
      <c r="H2243" s="48">
        <f t="shared" si="84"/>
        <v>99485620</v>
      </c>
      <c r="I2243" s="48">
        <f t="shared" si="85"/>
        <v>89.500819118338981</v>
      </c>
    </row>
    <row r="2244" spans="1:9" x14ac:dyDescent="0.3">
      <c r="A2244" s="47" t="s">
        <v>350</v>
      </c>
      <c r="B2244" s="47">
        <v>2015</v>
      </c>
      <c r="C2244" s="47" t="s">
        <v>398</v>
      </c>
      <c r="D2244" s="47" t="s">
        <v>65</v>
      </c>
      <c r="E2244" s="48">
        <v>68491878</v>
      </c>
      <c r="F2244" s="48">
        <v>0.9</v>
      </c>
      <c r="G2244" s="48">
        <v>1039431</v>
      </c>
      <c r="H2244" s="48">
        <f t="shared" si="84"/>
        <v>76102086.666666672</v>
      </c>
      <c r="I2244" s="48">
        <f t="shared" si="85"/>
        <v>73.215140463067456</v>
      </c>
    </row>
    <row r="2245" spans="1:9" x14ac:dyDescent="0.3">
      <c r="A2245" s="47" t="s">
        <v>350</v>
      </c>
      <c r="B2245" s="47">
        <v>2010</v>
      </c>
      <c r="C2245" s="47" t="s">
        <v>399</v>
      </c>
      <c r="D2245" s="47" t="s">
        <v>65</v>
      </c>
      <c r="E2245" s="48">
        <v>533362017</v>
      </c>
      <c r="F2245" s="48">
        <v>0.76</v>
      </c>
      <c r="G2245" s="48">
        <v>3672911</v>
      </c>
      <c r="H2245" s="48">
        <f t="shared" si="84"/>
        <v>701792127.63157892</v>
      </c>
      <c r="I2245" s="48">
        <f t="shared" si="85"/>
        <v>191.07245659684619</v>
      </c>
    </row>
    <row r="2246" spans="1:9" x14ac:dyDescent="0.3">
      <c r="A2246" s="47" t="s">
        <v>350</v>
      </c>
      <c r="B2246" s="47">
        <v>2011</v>
      </c>
      <c r="C2246" s="47" t="s">
        <v>399</v>
      </c>
      <c r="D2246" s="47" t="s">
        <v>65</v>
      </c>
      <c r="E2246" s="48">
        <v>550587969</v>
      </c>
      <c r="F2246" s="48">
        <v>0.72</v>
      </c>
      <c r="G2246" s="48">
        <v>3781354</v>
      </c>
      <c r="H2246" s="48">
        <f t="shared" si="84"/>
        <v>764705512.5</v>
      </c>
      <c r="I2246" s="48">
        <f t="shared" si="85"/>
        <v>202.23060641770118</v>
      </c>
    </row>
    <row r="2247" spans="1:9" x14ac:dyDescent="0.3">
      <c r="A2247" s="47" t="s">
        <v>350</v>
      </c>
      <c r="B2247" s="47">
        <v>2012</v>
      </c>
      <c r="C2247" s="47" t="s">
        <v>399</v>
      </c>
      <c r="D2247" s="47" t="s">
        <v>65</v>
      </c>
      <c r="E2247" s="48">
        <v>549812570</v>
      </c>
      <c r="F2247" s="48">
        <v>0.78</v>
      </c>
      <c r="G2247" s="48">
        <v>3885722</v>
      </c>
      <c r="H2247" s="48">
        <f t="shared" si="84"/>
        <v>704887910.25641024</v>
      </c>
      <c r="I2247" s="48">
        <f t="shared" si="85"/>
        <v>181.40461676270465</v>
      </c>
    </row>
    <row r="2248" spans="1:9" x14ac:dyDescent="0.3">
      <c r="A2248" s="47" t="s">
        <v>350</v>
      </c>
      <c r="B2248" s="47">
        <v>2013</v>
      </c>
      <c r="C2248" s="47" t="s">
        <v>399</v>
      </c>
      <c r="D2248" s="47" t="s">
        <v>65</v>
      </c>
      <c r="E2248" s="48">
        <v>570495540</v>
      </c>
      <c r="F2248" s="48">
        <v>0.75</v>
      </c>
      <c r="G2248" s="48">
        <v>4187292</v>
      </c>
      <c r="H2248" s="48">
        <f t="shared" si="84"/>
        <v>760660720</v>
      </c>
      <c r="I2248" s="48">
        <f t="shared" si="85"/>
        <v>181.65934451191845</v>
      </c>
    </row>
    <row r="2249" spans="1:9" x14ac:dyDescent="0.3">
      <c r="A2249" s="47" t="s">
        <v>350</v>
      </c>
      <c r="B2249" s="47">
        <v>2014</v>
      </c>
      <c r="C2249" s="47" t="s">
        <v>399</v>
      </c>
      <c r="D2249" s="47" t="s">
        <v>65</v>
      </c>
      <c r="E2249" s="48">
        <v>599297745</v>
      </c>
      <c r="F2249" s="48">
        <v>0.75</v>
      </c>
      <c r="G2249" s="48">
        <v>4486801</v>
      </c>
      <c r="H2249" s="48">
        <f t="shared" si="84"/>
        <v>799063660</v>
      </c>
      <c r="I2249" s="48">
        <f t="shared" si="85"/>
        <v>178.09206603992465</v>
      </c>
    </row>
    <row r="2250" spans="1:9" x14ac:dyDescent="0.3">
      <c r="A2250" s="47" t="s">
        <v>350</v>
      </c>
      <c r="B2250" s="47">
        <v>2015</v>
      </c>
      <c r="C2250" s="47" t="s">
        <v>399</v>
      </c>
      <c r="D2250" s="47" t="s">
        <v>65</v>
      </c>
      <c r="E2250" s="48">
        <v>658673766</v>
      </c>
      <c r="F2250" s="48">
        <v>0.9</v>
      </c>
      <c r="G2250" s="48">
        <v>5436136</v>
      </c>
      <c r="H2250" s="48">
        <f t="shared" si="84"/>
        <v>731859740</v>
      </c>
      <c r="I2250" s="48">
        <f t="shared" si="85"/>
        <v>134.62866639098064</v>
      </c>
    </row>
    <row r="2251" spans="1:9" x14ac:dyDescent="0.3">
      <c r="A2251" s="47" t="s">
        <v>350</v>
      </c>
      <c r="B2251" s="47">
        <v>2010</v>
      </c>
      <c r="C2251" s="47" t="s">
        <v>403</v>
      </c>
      <c r="D2251" s="47" t="s">
        <v>65</v>
      </c>
      <c r="E2251" s="48">
        <v>199465851</v>
      </c>
      <c r="F2251" s="48">
        <v>0.76</v>
      </c>
      <c r="G2251" s="48">
        <v>3320809</v>
      </c>
      <c r="H2251" s="48">
        <f t="shared" si="84"/>
        <v>262455067.10526314</v>
      </c>
      <c r="I2251" s="48">
        <f t="shared" si="85"/>
        <v>79.033472598172054</v>
      </c>
    </row>
    <row r="2252" spans="1:9" x14ac:dyDescent="0.3">
      <c r="A2252" s="47" t="s">
        <v>350</v>
      </c>
      <c r="B2252" s="47">
        <v>2011</v>
      </c>
      <c r="C2252" s="47" t="s">
        <v>403</v>
      </c>
      <c r="D2252" s="47" t="s">
        <v>65</v>
      </c>
      <c r="E2252" s="48">
        <v>234461252</v>
      </c>
      <c r="F2252" s="48">
        <v>0.72</v>
      </c>
      <c r="G2252" s="48">
        <v>3947310</v>
      </c>
      <c r="H2252" s="48">
        <f t="shared" si="84"/>
        <v>325640627.77777779</v>
      </c>
      <c r="I2252" s="48">
        <f t="shared" si="85"/>
        <v>82.496846657034226</v>
      </c>
    </row>
    <row r="2253" spans="1:9" x14ac:dyDescent="0.3">
      <c r="A2253" s="47" t="s">
        <v>350</v>
      </c>
      <c r="B2253" s="47">
        <v>2012</v>
      </c>
      <c r="C2253" s="47" t="s">
        <v>403</v>
      </c>
      <c r="D2253" s="47" t="s">
        <v>65</v>
      </c>
      <c r="E2253" s="48">
        <v>299438428</v>
      </c>
      <c r="F2253" s="48">
        <v>0.78</v>
      </c>
      <c r="G2253" s="48">
        <v>5206112</v>
      </c>
      <c r="H2253" s="48">
        <f t="shared" si="84"/>
        <v>383895420.51282048</v>
      </c>
      <c r="I2253" s="48">
        <f t="shared" si="85"/>
        <v>73.739370284930573</v>
      </c>
    </row>
    <row r="2254" spans="1:9" x14ac:dyDescent="0.3">
      <c r="A2254" s="47" t="s">
        <v>350</v>
      </c>
      <c r="B2254" s="47">
        <v>2013</v>
      </c>
      <c r="C2254" s="47" t="s">
        <v>403</v>
      </c>
      <c r="D2254" s="47" t="s">
        <v>65</v>
      </c>
      <c r="E2254" s="48">
        <v>343585994</v>
      </c>
      <c r="F2254" s="48">
        <v>0.75</v>
      </c>
      <c r="G2254" s="48">
        <v>6302209</v>
      </c>
      <c r="H2254" s="48">
        <f t="shared" si="84"/>
        <v>458114658.66666669</v>
      </c>
      <c r="I2254" s="48">
        <f t="shared" si="85"/>
        <v>72.691124440123559</v>
      </c>
    </row>
    <row r="2255" spans="1:9" x14ac:dyDescent="0.3">
      <c r="A2255" s="47" t="s">
        <v>350</v>
      </c>
      <c r="B2255" s="47">
        <v>2014</v>
      </c>
      <c r="C2255" s="47" t="s">
        <v>403</v>
      </c>
      <c r="D2255" s="47" t="s">
        <v>65</v>
      </c>
      <c r="E2255" s="48">
        <v>395942903</v>
      </c>
      <c r="F2255" s="48">
        <v>0.75</v>
      </c>
      <c r="G2255" s="48">
        <v>8056526</v>
      </c>
      <c r="H2255" s="48">
        <f t="shared" si="84"/>
        <v>527923870.66666669</v>
      </c>
      <c r="I2255" s="48">
        <f t="shared" si="85"/>
        <v>65.527483020183467</v>
      </c>
    </row>
    <row r="2256" spans="1:9" x14ac:dyDescent="0.3">
      <c r="A2256" s="47" t="s">
        <v>350</v>
      </c>
      <c r="B2256" s="47">
        <v>2015</v>
      </c>
      <c r="C2256" s="47" t="s">
        <v>403</v>
      </c>
      <c r="D2256" s="47" t="s">
        <v>65</v>
      </c>
      <c r="E2256" s="48">
        <v>466014421</v>
      </c>
      <c r="F2256" s="48">
        <v>0.9</v>
      </c>
      <c r="G2256" s="48">
        <v>9930720</v>
      </c>
      <c r="H2256" s="48">
        <f t="shared" si="84"/>
        <v>517793801.1111111</v>
      </c>
      <c r="I2256" s="48">
        <f t="shared" si="85"/>
        <v>52.140610258985362</v>
      </c>
    </row>
    <row r="2257" spans="1:9" x14ac:dyDescent="0.3">
      <c r="A2257" s="47" t="s">
        <v>351</v>
      </c>
      <c r="B2257" s="47">
        <v>2010</v>
      </c>
      <c r="C2257" s="47" t="s">
        <v>396</v>
      </c>
      <c r="D2257" s="47" t="s">
        <v>66</v>
      </c>
      <c r="E2257" s="48">
        <v>117169714000</v>
      </c>
      <c r="F2257" s="48">
        <v>8.42</v>
      </c>
      <c r="G2257" s="48">
        <v>133233000</v>
      </c>
      <c r="H2257" s="48">
        <f t="shared" si="84"/>
        <v>13915642992.874109</v>
      </c>
      <c r="I2257" s="48">
        <f t="shared" si="85"/>
        <v>104.44591799985071</v>
      </c>
    </row>
    <row r="2258" spans="1:9" x14ac:dyDescent="0.3">
      <c r="A2258" s="47" t="s">
        <v>351</v>
      </c>
      <c r="B2258" s="47">
        <v>2011</v>
      </c>
      <c r="C2258" s="47" t="s">
        <v>396</v>
      </c>
      <c r="D2258" s="47" t="s">
        <v>66</v>
      </c>
      <c r="E2258" s="48">
        <v>137935949000</v>
      </c>
      <c r="F2258" s="48">
        <v>8.09</v>
      </c>
      <c r="G2258" s="48">
        <v>161746000</v>
      </c>
      <c r="H2258" s="48">
        <f t="shared" si="84"/>
        <v>17050179110.012362</v>
      </c>
      <c r="I2258" s="48">
        <f t="shared" si="85"/>
        <v>105.41329683585599</v>
      </c>
    </row>
    <row r="2259" spans="1:9" x14ac:dyDescent="0.3">
      <c r="A2259" s="47" t="s">
        <v>351</v>
      </c>
      <c r="B2259" s="47">
        <v>2012</v>
      </c>
      <c r="C2259" s="47" t="s">
        <v>396</v>
      </c>
      <c r="D2259" s="47" t="s">
        <v>66</v>
      </c>
      <c r="E2259" s="48">
        <v>154963667000</v>
      </c>
      <c r="F2259" s="48">
        <v>8.6300000000000008</v>
      </c>
      <c r="G2259" s="48">
        <v>185560000</v>
      </c>
      <c r="H2259" s="48">
        <f t="shared" si="84"/>
        <v>17956392468.134415</v>
      </c>
      <c r="I2259" s="48">
        <f t="shared" si="85"/>
        <v>96.768659560974427</v>
      </c>
    </row>
    <row r="2260" spans="1:9" x14ac:dyDescent="0.3">
      <c r="A2260" s="47" t="s">
        <v>351</v>
      </c>
      <c r="B2260" s="47">
        <v>2013</v>
      </c>
      <c r="C2260" s="47" t="s">
        <v>396</v>
      </c>
      <c r="D2260" s="47" t="s">
        <v>66</v>
      </c>
      <c r="E2260" s="48">
        <v>168900501000</v>
      </c>
      <c r="F2260" s="48">
        <v>8.41</v>
      </c>
      <c r="G2260" s="48">
        <v>199465000</v>
      </c>
      <c r="H2260" s="48">
        <f t="shared" si="84"/>
        <v>20083293816.884663</v>
      </c>
      <c r="I2260" s="48">
        <f t="shared" si="85"/>
        <v>100.6858036090776</v>
      </c>
    </row>
    <row r="2261" spans="1:9" x14ac:dyDescent="0.3">
      <c r="A2261" s="47" t="s">
        <v>351</v>
      </c>
      <c r="B2261" s="47">
        <v>2014</v>
      </c>
      <c r="C2261" s="47" t="s">
        <v>396</v>
      </c>
      <c r="D2261" s="47" t="s">
        <v>66</v>
      </c>
      <c r="E2261" s="48">
        <v>188163035000</v>
      </c>
      <c r="F2261" s="48">
        <v>8.41</v>
      </c>
      <c r="G2261" s="48">
        <v>219052000</v>
      </c>
      <c r="H2261" s="48">
        <f t="shared" si="84"/>
        <v>22373725921.521996</v>
      </c>
      <c r="I2261" s="48">
        <f t="shared" si="85"/>
        <v>102.13887990761096</v>
      </c>
    </row>
    <row r="2262" spans="1:9" x14ac:dyDescent="0.3">
      <c r="A2262" s="47" t="s">
        <v>351</v>
      </c>
      <c r="B2262" s="47">
        <v>2015</v>
      </c>
      <c r="C2262" s="47" t="s">
        <v>396</v>
      </c>
      <c r="D2262" s="47" t="s">
        <v>66</v>
      </c>
      <c r="E2262" s="48">
        <v>206458471000</v>
      </c>
      <c r="F2262" s="48">
        <v>9.76</v>
      </c>
      <c r="G2262" s="48">
        <v>263753000</v>
      </c>
      <c r="H2262" s="48">
        <f t="shared" si="84"/>
        <v>21153531864.754097</v>
      </c>
      <c r="I2262" s="48">
        <f t="shared" si="85"/>
        <v>80.202052165298966</v>
      </c>
    </row>
    <row r="2263" spans="1:9" x14ac:dyDescent="0.3">
      <c r="A2263" s="47" t="s">
        <v>351</v>
      </c>
      <c r="B2263" s="47">
        <v>2010</v>
      </c>
      <c r="C2263" s="47" t="s">
        <v>397</v>
      </c>
      <c r="D2263" s="47" t="s">
        <v>66</v>
      </c>
      <c r="E2263" s="48">
        <v>851000000000</v>
      </c>
      <c r="F2263" s="48">
        <v>8.42</v>
      </c>
      <c r="G2263" s="48">
        <v>26600000</v>
      </c>
      <c r="H2263" s="48">
        <f t="shared" si="84"/>
        <v>101068883610.45131</v>
      </c>
      <c r="I2263" s="48">
        <f t="shared" si="85"/>
        <v>3799.5820906184704</v>
      </c>
    </row>
    <row r="2264" spans="1:9" x14ac:dyDescent="0.3">
      <c r="A2264" s="47" t="s">
        <v>351</v>
      </c>
      <c r="B2264" s="47">
        <v>2011</v>
      </c>
      <c r="C2264" s="47" t="s">
        <v>397</v>
      </c>
      <c r="D2264" s="47" t="s">
        <v>66</v>
      </c>
      <c r="E2264" s="48">
        <v>939000000000</v>
      </c>
      <c r="F2264" s="48">
        <v>8.09</v>
      </c>
      <c r="G2264" s="48">
        <v>27500000</v>
      </c>
      <c r="H2264" s="48">
        <f t="shared" si="84"/>
        <v>116069221260.81583</v>
      </c>
      <c r="I2264" s="48">
        <f t="shared" si="85"/>
        <v>4220.6989549387572</v>
      </c>
    </row>
    <row r="2265" spans="1:9" x14ac:dyDescent="0.3">
      <c r="A2265" s="47" t="s">
        <v>351</v>
      </c>
      <c r="B2265" s="47">
        <v>2012</v>
      </c>
      <c r="C2265" s="47" t="s">
        <v>397</v>
      </c>
      <c r="D2265" s="47" t="s">
        <v>66</v>
      </c>
      <c r="E2265" s="48">
        <v>970400000000</v>
      </c>
      <c r="F2265" s="48">
        <v>8.6300000000000008</v>
      </c>
      <c r="G2265" s="48">
        <v>28000000</v>
      </c>
      <c r="H2265" s="48">
        <f t="shared" si="84"/>
        <v>112444959443.80069</v>
      </c>
      <c r="I2265" s="48">
        <f t="shared" si="85"/>
        <v>4015.8914087071676</v>
      </c>
    </row>
    <row r="2266" spans="1:9" x14ac:dyDescent="0.3">
      <c r="A2266" s="47" t="s">
        <v>351</v>
      </c>
      <c r="B2266" s="47">
        <v>2013</v>
      </c>
      <c r="C2266" s="47" t="s">
        <v>397</v>
      </c>
      <c r="D2266" s="47" t="s">
        <v>66</v>
      </c>
      <c r="E2266" s="48">
        <v>944900000000</v>
      </c>
      <c r="F2266" s="48">
        <v>8.41</v>
      </c>
      <c r="G2266" s="48">
        <v>27900000</v>
      </c>
      <c r="H2266" s="48">
        <f t="shared" si="84"/>
        <v>112354340071.34364</v>
      </c>
      <c r="I2266" s="48">
        <f t="shared" si="85"/>
        <v>4027.037278542783</v>
      </c>
    </row>
    <row r="2267" spans="1:9" x14ac:dyDescent="0.3">
      <c r="A2267" s="47" t="s">
        <v>351</v>
      </c>
      <c r="B2267" s="47">
        <v>2014</v>
      </c>
      <c r="C2267" s="47" t="s">
        <v>397</v>
      </c>
      <c r="D2267" s="47" t="s">
        <v>66</v>
      </c>
      <c r="E2267" s="48">
        <v>985000000000</v>
      </c>
      <c r="F2267" s="48">
        <v>8.41</v>
      </c>
      <c r="G2267" s="48">
        <v>28300000</v>
      </c>
      <c r="H2267" s="48">
        <f t="shared" si="84"/>
        <v>117122473246.13554</v>
      </c>
      <c r="I2267" s="48">
        <f t="shared" si="85"/>
        <v>4138.6032949164501</v>
      </c>
    </row>
    <row r="2268" spans="1:9" x14ac:dyDescent="0.3">
      <c r="A2268" s="47" t="s">
        <v>351</v>
      </c>
      <c r="B2268" s="47">
        <v>2015</v>
      </c>
      <c r="C2268" s="47" t="s">
        <v>397</v>
      </c>
      <c r="D2268" s="47" t="s">
        <v>66</v>
      </c>
      <c r="E2268" s="48">
        <v>973700000000</v>
      </c>
      <c r="F2268" s="48">
        <v>9.76</v>
      </c>
      <c r="G2268" s="48">
        <v>28500000</v>
      </c>
      <c r="H2268" s="48">
        <f t="shared" si="84"/>
        <v>99764344262.29509</v>
      </c>
      <c r="I2268" s="48">
        <f t="shared" si="85"/>
        <v>3500.5033074489506</v>
      </c>
    </row>
    <row r="2269" spans="1:9" x14ac:dyDescent="0.3">
      <c r="A2269" s="47" t="s">
        <v>351</v>
      </c>
      <c r="B2269" s="47">
        <v>2010</v>
      </c>
      <c r="C2269" s="47" t="s">
        <v>399</v>
      </c>
      <c r="D2269" s="47" t="s">
        <v>66</v>
      </c>
      <c r="E2269" s="48">
        <v>551000000000</v>
      </c>
      <c r="F2269" s="48">
        <v>8.42</v>
      </c>
      <c r="G2269" s="48">
        <v>15100000</v>
      </c>
      <c r="H2269" s="48">
        <f t="shared" si="84"/>
        <v>65439429928.741096</v>
      </c>
      <c r="I2269" s="48">
        <f t="shared" si="85"/>
        <v>4333.7370813735824</v>
      </c>
    </row>
    <row r="2270" spans="1:9" x14ac:dyDescent="0.3">
      <c r="A2270" s="47" t="s">
        <v>351</v>
      </c>
      <c r="B2270" s="47">
        <v>2011</v>
      </c>
      <c r="C2270" s="47" t="s">
        <v>399</v>
      </c>
      <c r="D2270" s="47" t="s">
        <v>66</v>
      </c>
      <c r="E2270" s="48">
        <v>317000000000</v>
      </c>
      <c r="F2270" s="48">
        <v>8.09</v>
      </c>
      <c r="G2270" s="48">
        <v>16700000</v>
      </c>
      <c r="H2270" s="48">
        <f t="shared" si="84"/>
        <v>39184177997.527809</v>
      </c>
      <c r="I2270" s="48">
        <f t="shared" si="85"/>
        <v>2346.357963923821</v>
      </c>
    </row>
    <row r="2271" spans="1:9" x14ac:dyDescent="0.3">
      <c r="A2271" s="47" t="s">
        <v>351</v>
      </c>
      <c r="B2271" s="47">
        <v>2012</v>
      </c>
      <c r="C2271" s="47" t="s">
        <v>399</v>
      </c>
      <c r="D2271" s="47" t="s">
        <v>66</v>
      </c>
      <c r="E2271" s="48">
        <v>333500000000</v>
      </c>
      <c r="F2271" s="48">
        <v>8.6300000000000008</v>
      </c>
      <c r="G2271" s="48">
        <v>18500000</v>
      </c>
      <c r="H2271" s="48">
        <f t="shared" si="84"/>
        <v>38644264194.669754</v>
      </c>
      <c r="I2271" s="48">
        <f t="shared" si="85"/>
        <v>2088.8791456578247</v>
      </c>
    </row>
    <row r="2272" spans="1:9" x14ac:dyDescent="0.3">
      <c r="A2272" s="47" t="s">
        <v>351</v>
      </c>
      <c r="B2272" s="47">
        <v>2013</v>
      </c>
      <c r="C2272" s="47" t="s">
        <v>399</v>
      </c>
      <c r="D2272" s="47" t="s">
        <v>66</v>
      </c>
      <c r="E2272" s="48">
        <v>340500000000</v>
      </c>
      <c r="F2272" s="48">
        <v>8.41</v>
      </c>
      <c r="G2272" s="48">
        <v>20600000</v>
      </c>
      <c r="H2272" s="48">
        <f t="shared" si="84"/>
        <v>40487514863.258026</v>
      </c>
      <c r="I2272" s="48">
        <f t="shared" si="85"/>
        <v>1965.4133428766031</v>
      </c>
    </row>
    <row r="2273" spans="1:9" x14ac:dyDescent="0.3">
      <c r="A2273" s="47" t="s">
        <v>351</v>
      </c>
      <c r="B2273" s="47">
        <v>2014</v>
      </c>
      <c r="C2273" s="47" t="s">
        <v>399</v>
      </c>
      <c r="D2273" s="47" t="s">
        <v>66</v>
      </c>
      <c r="E2273" s="48">
        <v>367100000000</v>
      </c>
      <c r="F2273" s="48">
        <v>8.41</v>
      </c>
      <c r="G2273" s="48">
        <v>22900000</v>
      </c>
      <c r="H2273" s="48">
        <f t="shared" si="84"/>
        <v>43650416171.224731</v>
      </c>
      <c r="I2273" s="48">
        <f t="shared" si="85"/>
        <v>1906.131710533831</v>
      </c>
    </row>
    <row r="2274" spans="1:9" x14ac:dyDescent="0.3">
      <c r="A2274" s="47" t="s">
        <v>351</v>
      </c>
      <c r="B2274" s="47">
        <v>2015</v>
      </c>
      <c r="C2274" s="47" t="s">
        <v>399</v>
      </c>
      <c r="D2274" s="47" t="s">
        <v>66</v>
      </c>
      <c r="E2274" s="48">
        <v>392300000000</v>
      </c>
      <c r="F2274" s="48">
        <v>9.76</v>
      </c>
      <c r="G2274" s="48">
        <v>25500000</v>
      </c>
      <c r="H2274" s="48">
        <f t="shared" ref="H2274:H2337" si="86">E2274/F2274</f>
        <v>40194672131.147545</v>
      </c>
      <c r="I2274" s="48">
        <f t="shared" ref="I2274:I2337" si="87">H2274/G2274</f>
        <v>1576.2616522018645</v>
      </c>
    </row>
    <row r="2275" spans="1:9" x14ac:dyDescent="0.3">
      <c r="A2275" s="47" t="s">
        <v>351</v>
      </c>
      <c r="B2275" s="47">
        <v>2010</v>
      </c>
      <c r="C2275" s="47" t="s">
        <v>403</v>
      </c>
      <c r="D2275" s="47" t="s">
        <v>66</v>
      </c>
      <c r="E2275" s="48">
        <v>6575395000</v>
      </c>
      <c r="F2275" s="48">
        <v>8.42</v>
      </c>
      <c r="G2275" s="48">
        <v>10371000</v>
      </c>
      <c r="H2275" s="48">
        <f t="shared" si="86"/>
        <v>780925771.97149646</v>
      </c>
      <c r="I2275" s="48">
        <f t="shared" si="87"/>
        <v>75.298984858885007</v>
      </c>
    </row>
    <row r="2276" spans="1:9" x14ac:dyDescent="0.3">
      <c r="A2276" s="47" t="s">
        <v>351</v>
      </c>
      <c r="B2276" s="47">
        <v>2011</v>
      </c>
      <c r="C2276" s="47" t="s">
        <v>403</v>
      </c>
      <c r="D2276" s="47" t="s">
        <v>66</v>
      </c>
      <c r="E2276" s="48">
        <v>8110592000</v>
      </c>
      <c r="F2276" s="48">
        <v>8.09</v>
      </c>
      <c r="G2276" s="48">
        <v>13051000</v>
      </c>
      <c r="H2276" s="48">
        <f t="shared" si="86"/>
        <v>1002545364.6477132</v>
      </c>
      <c r="I2276" s="48">
        <f t="shared" si="87"/>
        <v>76.817513190384886</v>
      </c>
    </row>
    <row r="2277" spans="1:9" x14ac:dyDescent="0.3">
      <c r="A2277" s="47" t="s">
        <v>351</v>
      </c>
      <c r="B2277" s="47">
        <v>2012</v>
      </c>
      <c r="C2277" s="47" t="s">
        <v>403</v>
      </c>
      <c r="D2277" s="47" t="s">
        <v>66</v>
      </c>
      <c r="E2277" s="48">
        <v>10266051000</v>
      </c>
      <c r="F2277" s="48">
        <v>8.6300000000000008</v>
      </c>
      <c r="G2277" s="48">
        <v>17240000</v>
      </c>
      <c r="H2277" s="48">
        <f t="shared" si="86"/>
        <v>1189577172.6535342</v>
      </c>
      <c r="I2277" s="48">
        <f t="shared" si="87"/>
        <v>69.000996093592462</v>
      </c>
    </row>
    <row r="2278" spans="1:9" x14ac:dyDescent="0.3">
      <c r="A2278" s="47" t="s">
        <v>351</v>
      </c>
      <c r="B2278" s="47">
        <v>2013</v>
      </c>
      <c r="C2278" s="47" t="s">
        <v>403</v>
      </c>
      <c r="D2278" s="47" t="s">
        <v>66</v>
      </c>
      <c r="E2278" s="48">
        <v>11826691000</v>
      </c>
      <c r="F2278" s="48">
        <v>8.41</v>
      </c>
      <c r="G2278" s="48">
        <v>20961000</v>
      </c>
      <c r="H2278" s="48">
        <f t="shared" si="86"/>
        <v>1406265279.429251</v>
      </c>
      <c r="I2278" s="48">
        <f t="shared" si="87"/>
        <v>67.089608292984636</v>
      </c>
    </row>
    <row r="2279" spans="1:9" x14ac:dyDescent="0.3">
      <c r="A2279" s="47" t="s">
        <v>351</v>
      </c>
      <c r="B2279" s="47">
        <v>2014</v>
      </c>
      <c r="C2279" s="47" t="s">
        <v>403</v>
      </c>
      <c r="D2279" s="47" t="s">
        <v>66</v>
      </c>
      <c r="E2279" s="48">
        <v>13977009000</v>
      </c>
      <c r="F2279" s="48">
        <v>8.41</v>
      </c>
      <c r="G2279" s="48">
        <v>25120000</v>
      </c>
      <c r="H2279" s="48">
        <f t="shared" si="86"/>
        <v>1661951129.60761</v>
      </c>
      <c r="I2279" s="48">
        <f t="shared" si="87"/>
        <v>66.160474904761543</v>
      </c>
    </row>
    <row r="2280" spans="1:9" x14ac:dyDescent="0.3">
      <c r="A2280" s="47" t="s">
        <v>351</v>
      </c>
      <c r="B2280" s="47">
        <v>2015</v>
      </c>
      <c r="C2280" s="47" t="s">
        <v>403</v>
      </c>
      <c r="D2280" s="47" t="s">
        <v>66</v>
      </c>
      <c r="E2280" s="48">
        <v>15883622000</v>
      </c>
      <c r="F2280" s="48">
        <v>9.76</v>
      </c>
      <c r="G2280" s="48">
        <v>30133000</v>
      </c>
      <c r="H2280" s="48">
        <f t="shared" si="86"/>
        <v>1627420286.885246</v>
      </c>
      <c r="I2280" s="48">
        <f t="shared" si="87"/>
        <v>54.007907838092656</v>
      </c>
    </row>
    <row r="2281" spans="1:9" x14ac:dyDescent="0.3">
      <c r="A2281" s="47" t="s">
        <v>351</v>
      </c>
      <c r="B2281" s="47">
        <v>2010</v>
      </c>
      <c r="C2281" s="47" t="s">
        <v>414</v>
      </c>
      <c r="D2281" s="47" t="s">
        <v>66</v>
      </c>
      <c r="E2281" s="48">
        <v>277087000</v>
      </c>
      <c r="F2281" s="48">
        <v>8.42</v>
      </c>
      <c r="G2281" s="48">
        <v>284000</v>
      </c>
      <c r="H2281" s="48">
        <f t="shared" si="86"/>
        <v>32908194.774346795</v>
      </c>
      <c r="I2281" s="48">
        <f t="shared" si="87"/>
        <v>115.87392526178449</v>
      </c>
    </row>
    <row r="2282" spans="1:9" x14ac:dyDescent="0.3">
      <c r="A2282" s="47" t="s">
        <v>351</v>
      </c>
      <c r="B2282" s="47">
        <v>2011</v>
      </c>
      <c r="C2282" s="47" t="s">
        <v>414</v>
      </c>
      <c r="D2282" s="47" t="s">
        <v>66</v>
      </c>
      <c r="E2282" s="48">
        <v>485953000</v>
      </c>
      <c r="F2282" s="48">
        <v>8.09</v>
      </c>
      <c r="G2282" s="48">
        <v>653000</v>
      </c>
      <c r="H2282" s="48">
        <f t="shared" si="86"/>
        <v>60068355.995055623</v>
      </c>
      <c r="I2282" s="48">
        <f t="shared" si="87"/>
        <v>91.988294019993305</v>
      </c>
    </row>
    <row r="2283" spans="1:9" x14ac:dyDescent="0.3">
      <c r="A2283" s="47" t="s">
        <v>351</v>
      </c>
      <c r="B2283" s="47">
        <v>2012</v>
      </c>
      <c r="C2283" s="47" t="s">
        <v>414</v>
      </c>
      <c r="D2283" s="47" t="s">
        <v>66</v>
      </c>
      <c r="E2283" s="48">
        <v>711219000</v>
      </c>
      <c r="F2283" s="48">
        <v>8.6300000000000008</v>
      </c>
      <c r="G2283" s="48">
        <v>1177000</v>
      </c>
      <c r="H2283" s="48">
        <f t="shared" si="86"/>
        <v>82412398.609501734</v>
      </c>
      <c r="I2283" s="48">
        <f t="shared" si="87"/>
        <v>70.019030254461967</v>
      </c>
    </row>
    <row r="2284" spans="1:9" x14ac:dyDescent="0.3">
      <c r="A2284" s="47" t="s">
        <v>351</v>
      </c>
      <c r="B2284" s="47">
        <v>2013</v>
      </c>
      <c r="C2284" s="47" t="s">
        <v>414</v>
      </c>
      <c r="D2284" s="47" t="s">
        <v>66</v>
      </c>
      <c r="E2284" s="48">
        <v>910761000</v>
      </c>
      <c r="F2284" s="48">
        <v>8.41</v>
      </c>
      <c r="G2284" s="48">
        <v>1675000</v>
      </c>
      <c r="H2284" s="48">
        <f t="shared" si="86"/>
        <v>108295005.9453032</v>
      </c>
      <c r="I2284" s="48">
        <f t="shared" si="87"/>
        <v>64.653734892718333</v>
      </c>
    </row>
    <row r="2285" spans="1:9" x14ac:dyDescent="0.3">
      <c r="A2285" s="47" t="s">
        <v>351</v>
      </c>
      <c r="B2285" s="47">
        <v>2014</v>
      </c>
      <c r="C2285" s="47" t="s">
        <v>414</v>
      </c>
      <c r="D2285" s="47" t="s">
        <v>66</v>
      </c>
      <c r="E2285" s="48">
        <v>1046587000</v>
      </c>
      <c r="F2285" s="48">
        <v>8.41</v>
      </c>
      <c r="G2285" s="48">
        <v>1943000</v>
      </c>
      <c r="H2285" s="48">
        <f t="shared" si="86"/>
        <v>124445541.02259216</v>
      </c>
      <c r="I2285" s="48">
        <f t="shared" si="87"/>
        <v>64.048142574674301</v>
      </c>
    </row>
    <row r="2286" spans="1:9" x14ac:dyDescent="0.3">
      <c r="A2286" s="47" t="s">
        <v>351</v>
      </c>
      <c r="B2286" s="47">
        <v>2015</v>
      </c>
      <c r="C2286" s="47" t="s">
        <v>414</v>
      </c>
      <c r="D2286" s="47" t="s">
        <v>66</v>
      </c>
      <c r="E2286" s="48">
        <v>1200755000</v>
      </c>
      <c r="F2286" s="48">
        <v>9.76</v>
      </c>
      <c r="G2286" s="48">
        <v>2371000</v>
      </c>
      <c r="H2286" s="48">
        <f t="shared" si="86"/>
        <v>123028176.22950821</v>
      </c>
      <c r="I2286" s="48">
        <f t="shared" si="87"/>
        <v>51.888728903208857</v>
      </c>
    </row>
    <row r="2287" spans="1:9" x14ac:dyDescent="0.3">
      <c r="A2287" s="47" t="s">
        <v>351</v>
      </c>
      <c r="B2287" s="47">
        <v>2010</v>
      </c>
      <c r="C2287" s="47" t="s">
        <v>412</v>
      </c>
      <c r="D2287" s="47" t="s">
        <v>66</v>
      </c>
      <c r="E2287" s="48">
        <v>6298308000</v>
      </c>
      <c r="F2287" s="48">
        <v>8.42</v>
      </c>
      <c r="G2287" s="48">
        <v>10087000</v>
      </c>
      <c r="H2287" s="48">
        <f t="shared" si="86"/>
        <v>748017577.19714963</v>
      </c>
      <c r="I2287" s="48">
        <f t="shared" si="87"/>
        <v>74.156595340254754</v>
      </c>
    </row>
    <row r="2288" spans="1:9" x14ac:dyDescent="0.3">
      <c r="A2288" s="47" t="s">
        <v>351</v>
      </c>
      <c r="B2288" s="47">
        <v>2011</v>
      </c>
      <c r="C2288" s="47" t="s">
        <v>412</v>
      </c>
      <c r="D2288" s="47" t="s">
        <v>66</v>
      </c>
      <c r="E2288" s="48">
        <v>7624638000</v>
      </c>
      <c r="F2288" s="48">
        <v>8.09</v>
      </c>
      <c r="G2288" s="48">
        <v>12397000</v>
      </c>
      <c r="H2288" s="48">
        <f t="shared" si="86"/>
        <v>942476885.04326332</v>
      </c>
      <c r="I2288" s="48">
        <f t="shared" si="87"/>
        <v>76.024593453518051</v>
      </c>
    </row>
    <row r="2289" spans="1:9" x14ac:dyDescent="0.3">
      <c r="A2289" s="47" t="s">
        <v>351</v>
      </c>
      <c r="B2289" s="47">
        <v>2012</v>
      </c>
      <c r="C2289" s="47" t="s">
        <v>412</v>
      </c>
      <c r="D2289" s="47" t="s">
        <v>66</v>
      </c>
      <c r="E2289" s="48">
        <v>9554832000</v>
      </c>
      <c r="F2289" s="48">
        <v>8.6300000000000008</v>
      </c>
      <c r="G2289" s="48">
        <v>16062000</v>
      </c>
      <c r="H2289" s="48">
        <f t="shared" si="86"/>
        <v>1107164774.0440323</v>
      </c>
      <c r="I2289" s="48">
        <f t="shared" si="87"/>
        <v>68.93069194645949</v>
      </c>
    </row>
    <row r="2290" spans="1:9" x14ac:dyDescent="0.3">
      <c r="A2290" s="47" t="s">
        <v>351</v>
      </c>
      <c r="B2290" s="47">
        <v>2013</v>
      </c>
      <c r="C2290" s="47" t="s">
        <v>412</v>
      </c>
      <c r="D2290" s="47" t="s">
        <v>66</v>
      </c>
      <c r="E2290" s="48">
        <v>10915930000</v>
      </c>
      <c r="F2290" s="48">
        <v>8.41</v>
      </c>
      <c r="G2290" s="48">
        <v>19286000</v>
      </c>
      <c r="H2290" s="48">
        <f t="shared" si="86"/>
        <v>1297970273.4839478</v>
      </c>
      <c r="I2290" s="48">
        <f t="shared" si="87"/>
        <v>67.301165274496924</v>
      </c>
    </row>
    <row r="2291" spans="1:9" x14ac:dyDescent="0.3">
      <c r="A2291" s="47" t="s">
        <v>351</v>
      </c>
      <c r="B2291" s="47">
        <v>2014</v>
      </c>
      <c r="C2291" s="47" t="s">
        <v>412</v>
      </c>
      <c r="D2291" s="47" t="s">
        <v>66</v>
      </c>
      <c r="E2291" s="48">
        <v>12930422000</v>
      </c>
      <c r="F2291" s="48">
        <v>8.41</v>
      </c>
      <c r="G2291" s="48">
        <v>23177000</v>
      </c>
      <c r="H2291" s="48">
        <f t="shared" si="86"/>
        <v>1537505588.5850179</v>
      </c>
      <c r="I2291" s="48">
        <f t="shared" si="87"/>
        <v>66.337558294214858</v>
      </c>
    </row>
    <row r="2292" spans="1:9" x14ac:dyDescent="0.3">
      <c r="A2292" s="47" t="s">
        <v>351</v>
      </c>
      <c r="B2292" s="47">
        <v>2015</v>
      </c>
      <c r="C2292" s="47" t="s">
        <v>412</v>
      </c>
      <c r="D2292" s="47" t="s">
        <v>66</v>
      </c>
      <c r="E2292" s="48">
        <v>14682867000</v>
      </c>
      <c r="F2292" s="48">
        <v>9.76</v>
      </c>
      <c r="G2292" s="48">
        <v>27763000</v>
      </c>
      <c r="H2292" s="48">
        <f t="shared" si="86"/>
        <v>1504392110.6557376</v>
      </c>
      <c r="I2292" s="48">
        <f t="shared" si="87"/>
        <v>54.186943437515311</v>
      </c>
    </row>
    <row r="2293" spans="1:9" x14ac:dyDescent="0.3">
      <c r="A2293" s="47" t="s">
        <v>351</v>
      </c>
      <c r="B2293" s="47">
        <v>2010</v>
      </c>
      <c r="C2293" s="47" t="s">
        <v>404</v>
      </c>
      <c r="D2293" s="47" t="s">
        <v>66</v>
      </c>
      <c r="E2293" s="48">
        <v>13000000000</v>
      </c>
      <c r="F2293" s="48">
        <v>8.42</v>
      </c>
      <c r="G2293" s="48">
        <v>2600000</v>
      </c>
      <c r="H2293" s="48">
        <f t="shared" si="86"/>
        <v>1543942992.8741093</v>
      </c>
      <c r="I2293" s="48">
        <f t="shared" si="87"/>
        <v>593.82422802850351</v>
      </c>
    </row>
    <row r="2294" spans="1:9" x14ac:dyDescent="0.3">
      <c r="A2294" s="47" t="s">
        <v>351</v>
      </c>
      <c r="B2294" s="47">
        <v>2011</v>
      </c>
      <c r="C2294" s="47" t="s">
        <v>404</v>
      </c>
      <c r="D2294" s="47" t="s">
        <v>66</v>
      </c>
      <c r="E2294" s="48">
        <v>23000000000</v>
      </c>
      <c r="F2294" s="48">
        <v>8.09</v>
      </c>
      <c r="G2294" s="48">
        <v>4800000</v>
      </c>
      <c r="H2294" s="48">
        <f t="shared" si="86"/>
        <v>2843016069.221261</v>
      </c>
      <c r="I2294" s="48">
        <f t="shared" si="87"/>
        <v>592.29501442109608</v>
      </c>
    </row>
    <row r="2295" spans="1:9" x14ac:dyDescent="0.3">
      <c r="A2295" s="47" t="s">
        <v>351</v>
      </c>
      <c r="B2295" s="47">
        <v>2012</v>
      </c>
      <c r="C2295" s="47" t="s">
        <v>404</v>
      </c>
      <c r="D2295" s="47" t="s">
        <v>66</v>
      </c>
      <c r="E2295" s="48">
        <v>24000000000</v>
      </c>
      <c r="F2295" s="48">
        <v>8.6300000000000008</v>
      </c>
      <c r="G2295" s="48">
        <v>5100000</v>
      </c>
      <c r="H2295" s="48">
        <f t="shared" si="86"/>
        <v>2780996523.7543449</v>
      </c>
      <c r="I2295" s="48">
        <f t="shared" si="87"/>
        <v>545.29343603026371</v>
      </c>
    </row>
    <row r="2296" spans="1:9" x14ac:dyDescent="0.3">
      <c r="A2296" s="47" t="s">
        <v>351</v>
      </c>
      <c r="B2296" s="47">
        <v>2013</v>
      </c>
      <c r="C2296" s="47" t="s">
        <v>404</v>
      </c>
      <c r="D2296" s="47" t="s">
        <v>66</v>
      </c>
      <c r="E2296" s="48">
        <v>24700000000</v>
      </c>
      <c r="F2296" s="48">
        <v>8.41</v>
      </c>
      <c r="G2296" s="48">
        <v>5300000</v>
      </c>
      <c r="H2296" s="48">
        <f t="shared" si="86"/>
        <v>2936979785.9690843</v>
      </c>
      <c r="I2296" s="48">
        <f t="shared" si="87"/>
        <v>554.14712942812912</v>
      </c>
    </row>
    <row r="2297" spans="1:9" x14ac:dyDescent="0.3">
      <c r="A2297" s="47" t="s">
        <v>351</v>
      </c>
      <c r="B2297" s="47">
        <v>2014</v>
      </c>
      <c r="C2297" s="47" t="s">
        <v>404</v>
      </c>
      <c r="D2297" s="47" t="s">
        <v>66</v>
      </c>
      <c r="E2297" s="48">
        <v>25600000000</v>
      </c>
      <c r="F2297" s="48">
        <v>8.41</v>
      </c>
      <c r="G2297" s="48">
        <v>5600000</v>
      </c>
      <c r="H2297" s="48">
        <f t="shared" si="86"/>
        <v>3043995243.7574315</v>
      </c>
      <c r="I2297" s="48">
        <f t="shared" si="87"/>
        <v>543.57057924239848</v>
      </c>
    </row>
    <row r="2298" spans="1:9" x14ac:dyDescent="0.3">
      <c r="A2298" s="47" t="s">
        <v>351</v>
      </c>
      <c r="B2298" s="47">
        <v>2015</v>
      </c>
      <c r="C2298" s="47" t="s">
        <v>404</v>
      </c>
      <c r="D2298" s="47" t="s">
        <v>66</v>
      </c>
      <c r="E2298" s="48">
        <v>28900000000</v>
      </c>
      <c r="F2298" s="48">
        <v>9.76</v>
      </c>
      <c r="G2298" s="48">
        <v>7000000</v>
      </c>
      <c r="H2298" s="48">
        <f t="shared" si="86"/>
        <v>2961065573.7704921</v>
      </c>
      <c r="I2298" s="48">
        <f t="shared" si="87"/>
        <v>423.00936768149887</v>
      </c>
    </row>
    <row r="2299" spans="1:9" x14ac:dyDescent="0.3">
      <c r="A2299" s="47" t="s">
        <v>352</v>
      </c>
      <c r="B2299" s="47">
        <v>2010</v>
      </c>
      <c r="C2299" s="47" t="s">
        <v>396</v>
      </c>
      <c r="D2299" s="47" t="s">
        <v>67</v>
      </c>
      <c r="E2299" s="48">
        <v>72828576949</v>
      </c>
      <c r="F2299" s="48">
        <v>33.96</v>
      </c>
      <c r="G2299" s="48">
        <v>55711024</v>
      </c>
      <c r="H2299" s="48">
        <f t="shared" si="86"/>
        <v>2144539957.2732625</v>
      </c>
      <c r="I2299" s="48">
        <f t="shared" si="87"/>
        <v>38.493996399586237</v>
      </c>
    </row>
    <row r="2300" spans="1:9" x14ac:dyDescent="0.3">
      <c r="A2300" s="47" t="s">
        <v>352</v>
      </c>
      <c r="B2300" s="47">
        <v>2011</v>
      </c>
      <c r="C2300" s="47" t="s">
        <v>396</v>
      </c>
      <c r="D2300" s="47" t="s">
        <v>67</v>
      </c>
      <c r="E2300" s="48">
        <v>88545871645</v>
      </c>
      <c r="F2300" s="48">
        <v>29.07</v>
      </c>
      <c r="G2300" s="48">
        <v>56459628</v>
      </c>
      <c r="H2300" s="48">
        <f t="shared" si="86"/>
        <v>3045953616.9590645</v>
      </c>
      <c r="I2300" s="48">
        <f t="shared" si="87"/>
        <v>53.949232838712014</v>
      </c>
    </row>
    <row r="2301" spans="1:9" x14ac:dyDescent="0.3">
      <c r="A2301" s="47" t="s">
        <v>352</v>
      </c>
      <c r="B2301" s="47">
        <v>2012</v>
      </c>
      <c r="C2301" s="47" t="s">
        <v>396</v>
      </c>
      <c r="D2301" s="47" t="s">
        <v>67</v>
      </c>
      <c r="E2301" s="48">
        <v>104766297009</v>
      </c>
      <c r="F2301" s="48">
        <v>28.37</v>
      </c>
      <c r="G2301" s="48">
        <v>62541383</v>
      </c>
      <c r="H2301" s="48">
        <f t="shared" si="86"/>
        <v>3692855023.2287626</v>
      </c>
      <c r="I2301" s="48">
        <f t="shared" si="87"/>
        <v>59.046583975105932</v>
      </c>
    </row>
    <row r="2302" spans="1:9" x14ac:dyDescent="0.3">
      <c r="A2302" s="47" t="s">
        <v>352</v>
      </c>
      <c r="B2302" s="47">
        <v>2013</v>
      </c>
      <c r="C2302" s="47" t="s">
        <v>396</v>
      </c>
      <c r="D2302" s="47" t="s">
        <v>67</v>
      </c>
      <c r="E2302" s="48">
        <v>139645461440</v>
      </c>
      <c r="F2302" s="48">
        <v>30.1</v>
      </c>
      <c r="G2302" s="48">
        <v>72621069</v>
      </c>
      <c r="H2302" s="48">
        <f t="shared" si="86"/>
        <v>4639384100.9966774</v>
      </c>
      <c r="I2302" s="48">
        <f t="shared" si="87"/>
        <v>63.884822474820325</v>
      </c>
    </row>
    <row r="2303" spans="1:9" x14ac:dyDescent="0.3">
      <c r="A2303" s="47" t="s">
        <v>352</v>
      </c>
      <c r="B2303" s="47">
        <v>2014</v>
      </c>
      <c r="C2303" s="47" t="s">
        <v>396</v>
      </c>
      <c r="D2303" s="47" t="s">
        <v>67</v>
      </c>
      <c r="E2303" s="48">
        <v>170180628673</v>
      </c>
      <c r="F2303" s="48">
        <v>31.35</v>
      </c>
      <c r="G2303" s="48">
        <v>82394262</v>
      </c>
      <c r="H2303" s="48">
        <f t="shared" si="86"/>
        <v>5428409208.0701752</v>
      </c>
      <c r="I2303" s="48">
        <f t="shared" si="87"/>
        <v>65.883340372296502</v>
      </c>
    </row>
    <row r="2304" spans="1:9" x14ac:dyDescent="0.3">
      <c r="A2304" s="47" t="s">
        <v>352</v>
      </c>
      <c r="B2304" s="47">
        <v>2015</v>
      </c>
      <c r="C2304" s="47" t="s">
        <v>396</v>
      </c>
      <c r="D2304" s="47" t="s">
        <v>67</v>
      </c>
      <c r="E2304" s="48">
        <v>147552833933</v>
      </c>
      <c r="F2304" s="48">
        <v>39.979999999999997</v>
      </c>
      <c r="G2304" s="48">
        <v>90525121</v>
      </c>
      <c r="H2304" s="48">
        <f t="shared" si="86"/>
        <v>3690666181.4157081</v>
      </c>
      <c r="I2304" s="48">
        <f t="shared" si="87"/>
        <v>40.769524974351683</v>
      </c>
    </row>
    <row r="2305" spans="1:9" x14ac:dyDescent="0.3">
      <c r="A2305" s="47" t="s">
        <v>352</v>
      </c>
      <c r="B2305" s="47">
        <v>2010</v>
      </c>
      <c r="C2305" s="47" t="s">
        <v>397</v>
      </c>
      <c r="D2305" s="47" t="s">
        <v>67</v>
      </c>
      <c r="E2305" s="48">
        <v>248622885804</v>
      </c>
      <c r="F2305" s="48">
        <v>33.96</v>
      </c>
      <c r="G2305" s="48">
        <v>6139088</v>
      </c>
      <c r="H2305" s="48">
        <f t="shared" si="86"/>
        <v>7321050818.7279148</v>
      </c>
      <c r="I2305" s="48">
        <f t="shared" si="87"/>
        <v>1192.5306851323705</v>
      </c>
    </row>
    <row r="2306" spans="1:9" x14ac:dyDescent="0.3">
      <c r="A2306" s="47" t="s">
        <v>352</v>
      </c>
      <c r="B2306" s="47">
        <v>2011</v>
      </c>
      <c r="C2306" s="47" t="s">
        <v>397</v>
      </c>
      <c r="D2306" s="47" t="s">
        <v>67</v>
      </c>
      <c r="E2306" s="48">
        <v>285846983432</v>
      </c>
      <c r="F2306" s="48">
        <v>29.07</v>
      </c>
      <c r="G2306" s="48">
        <v>6640011</v>
      </c>
      <c r="H2306" s="48">
        <f t="shared" si="86"/>
        <v>9833057565.600275</v>
      </c>
      <c r="I2306" s="48">
        <f t="shared" si="87"/>
        <v>1480.879710229437</v>
      </c>
    </row>
    <row r="2307" spans="1:9" x14ac:dyDescent="0.3">
      <c r="A2307" s="47" t="s">
        <v>352</v>
      </c>
      <c r="B2307" s="47">
        <v>2012</v>
      </c>
      <c r="C2307" s="47" t="s">
        <v>397</v>
      </c>
      <c r="D2307" s="47" t="s">
        <v>67</v>
      </c>
      <c r="E2307" s="48">
        <v>310107684058</v>
      </c>
      <c r="F2307" s="48">
        <v>28.37</v>
      </c>
      <c r="G2307" s="48">
        <v>6145659</v>
      </c>
      <c r="H2307" s="48">
        <f t="shared" si="86"/>
        <v>10930831302.714134</v>
      </c>
      <c r="I2307" s="48">
        <f t="shared" si="87"/>
        <v>1778.6263934777596</v>
      </c>
    </row>
    <row r="2308" spans="1:9" x14ac:dyDescent="0.3">
      <c r="A2308" s="47" t="s">
        <v>352</v>
      </c>
      <c r="B2308" s="47">
        <v>2013</v>
      </c>
      <c r="C2308" s="47" t="s">
        <v>397</v>
      </c>
      <c r="D2308" s="47" t="s">
        <v>67</v>
      </c>
      <c r="E2308" s="48">
        <v>329861516930</v>
      </c>
      <c r="F2308" s="48">
        <v>30.1</v>
      </c>
      <c r="G2308" s="48">
        <v>7017244</v>
      </c>
      <c r="H2308" s="48">
        <f t="shared" si="86"/>
        <v>10958854383.056479</v>
      </c>
      <c r="I2308" s="48">
        <f t="shared" si="87"/>
        <v>1561.7034811752987</v>
      </c>
    </row>
    <row r="2309" spans="1:9" x14ac:dyDescent="0.3">
      <c r="A2309" s="47" t="s">
        <v>352</v>
      </c>
      <c r="B2309" s="47">
        <v>2014</v>
      </c>
      <c r="C2309" s="47" t="s">
        <v>397</v>
      </c>
      <c r="D2309" s="47" t="s">
        <v>67</v>
      </c>
      <c r="E2309" s="48">
        <v>369765008604</v>
      </c>
      <c r="F2309" s="48">
        <v>31.35</v>
      </c>
      <c r="G2309" s="48">
        <v>7304748</v>
      </c>
      <c r="H2309" s="48">
        <f t="shared" si="86"/>
        <v>11794737116.555023</v>
      </c>
      <c r="I2309" s="48">
        <f t="shared" si="87"/>
        <v>1614.6672159744626</v>
      </c>
    </row>
    <row r="2310" spans="1:9" x14ac:dyDescent="0.3">
      <c r="A2310" s="47" t="s">
        <v>352</v>
      </c>
      <c r="B2310" s="47">
        <v>2015</v>
      </c>
      <c r="C2310" s="47" t="s">
        <v>397</v>
      </c>
      <c r="D2310" s="47" t="s">
        <v>67</v>
      </c>
      <c r="E2310" s="48">
        <v>371969059427</v>
      </c>
      <c r="F2310" s="48">
        <v>39.979999999999997</v>
      </c>
      <c r="G2310" s="48">
        <v>6924419</v>
      </c>
      <c r="H2310" s="48">
        <f t="shared" si="86"/>
        <v>9303878424.8874435</v>
      </c>
      <c r="I2310" s="48">
        <f t="shared" si="87"/>
        <v>1343.6330795244255</v>
      </c>
    </row>
    <row r="2311" spans="1:9" x14ac:dyDescent="0.3">
      <c r="A2311" s="47" t="s">
        <v>352</v>
      </c>
      <c r="B2311" s="47">
        <v>2010</v>
      </c>
      <c r="C2311" s="47" t="s">
        <v>398</v>
      </c>
      <c r="D2311" s="47" t="s">
        <v>67</v>
      </c>
      <c r="E2311" s="48">
        <v>3763272080</v>
      </c>
      <c r="F2311" s="48">
        <v>33.96</v>
      </c>
      <c r="G2311" s="48">
        <v>1489636</v>
      </c>
      <c r="H2311" s="48">
        <f t="shared" si="86"/>
        <v>110814843.34511189</v>
      </c>
      <c r="I2311" s="48">
        <f t="shared" si="87"/>
        <v>74.390551346175769</v>
      </c>
    </row>
    <row r="2312" spans="1:9" x14ac:dyDescent="0.3">
      <c r="A2312" s="47" t="s">
        <v>352</v>
      </c>
      <c r="B2312" s="47">
        <v>2011</v>
      </c>
      <c r="C2312" s="47" t="s">
        <v>398</v>
      </c>
      <c r="D2312" s="47" t="s">
        <v>67</v>
      </c>
      <c r="E2312" s="48">
        <v>4467490511</v>
      </c>
      <c r="F2312" s="48">
        <v>29.07</v>
      </c>
      <c r="G2312" s="48">
        <v>1665413</v>
      </c>
      <c r="H2312" s="48">
        <f t="shared" si="86"/>
        <v>153680444.13484693</v>
      </c>
      <c r="I2312" s="48">
        <f t="shared" si="87"/>
        <v>92.277677750111792</v>
      </c>
    </row>
    <row r="2313" spans="1:9" x14ac:dyDescent="0.3">
      <c r="A2313" s="47" t="s">
        <v>352</v>
      </c>
      <c r="B2313" s="47">
        <v>2012</v>
      </c>
      <c r="C2313" s="47" t="s">
        <v>398</v>
      </c>
      <c r="D2313" s="47" t="s">
        <v>67</v>
      </c>
      <c r="E2313" s="48">
        <v>4778893971</v>
      </c>
      <c r="F2313" s="48">
        <v>28.37</v>
      </c>
      <c r="G2313" s="48">
        <v>1704651</v>
      </c>
      <c r="H2313" s="48">
        <f t="shared" si="86"/>
        <v>168448853.40148044</v>
      </c>
      <c r="I2313" s="48">
        <f t="shared" si="87"/>
        <v>98.81720856731404</v>
      </c>
    </row>
    <row r="2314" spans="1:9" x14ac:dyDescent="0.3">
      <c r="A2314" s="47" t="s">
        <v>352</v>
      </c>
      <c r="B2314" s="47">
        <v>2013</v>
      </c>
      <c r="C2314" s="47" t="s">
        <v>398</v>
      </c>
      <c r="D2314" s="47" t="s">
        <v>67</v>
      </c>
      <c r="E2314" s="48">
        <v>12060078807</v>
      </c>
      <c r="F2314" s="48">
        <v>30.1</v>
      </c>
      <c r="G2314" s="48">
        <v>2722224</v>
      </c>
      <c r="H2314" s="48">
        <f t="shared" si="86"/>
        <v>400667070</v>
      </c>
      <c r="I2314" s="48">
        <f t="shared" si="87"/>
        <v>147.18372551266904</v>
      </c>
    </row>
    <row r="2315" spans="1:9" x14ac:dyDescent="0.3">
      <c r="A2315" s="47" t="s">
        <v>352</v>
      </c>
      <c r="B2315" s="47">
        <v>2014</v>
      </c>
      <c r="C2315" s="47" t="s">
        <v>398</v>
      </c>
      <c r="D2315" s="47" t="s">
        <v>67</v>
      </c>
      <c r="E2315" s="48">
        <v>16752798727</v>
      </c>
      <c r="F2315" s="48">
        <v>31.35</v>
      </c>
      <c r="G2315" s="48">
        <v>3118424</v>
      </c>
      <c r="H2315" s="48">
        <f t="shared" si="86"/>
        <v>534379544.72089314</v>
      </c>
      <c r="I2315" s="48">
        <f t="shared" si="87"/>
        <v>171.36205491007416</v>
      </c>
    </row>
    <row r="2316" spans="1:9" x14ac:dyDescent="0.3">
      <c r="A2316" s="47" t="s">
        <v>352</v>
      </c>
      <c r="B2316" s="47">
        <v>2015</v>
      </c>
      <c r="C2316" s="47" t="s">
        <v>398</v>
      </c>
      <c r="D2316" s="47" t="s">
        <v>67</v>
      </c>
      <c r="E2316" s="48">
        <v>78054372608</v>
      </c>
      <c r="F2316" s="48">
        <v>39.979999999999997</v>
      </c>
      <c r="G2316" s="48">
        <v>4678938</v>
      </c>
      <c r="H2316" s="48">
        <f t="shared" si="86"/>
        <v>1952335482.9414709</v>
      </c>
      <c r="I2316" s="48">
        <f t="shared" si="87"/>
        <v>417.26038749422855</v>
      </c>
    </row>
    <row r="2317" spans="1:9" x14ac:dyDescent="0.3">
      <c r="A2317" s="47" t="s">
        <v>352</v>
      </c>
      <c r="B2317" s="47">
        <v>2013</v>
      </c>
      <c r="C2317" s="47" t="s">
        <v>413</v>
      </c>
      <c r="D2317" s="47" t="s">
        <v>67</v>
      </c>
      <c r="E2317" s="48">
        <v>5345609596</v>
      </c>
      <c r="F2317" s="48">
        <v>30.1</v>
      </c>
      <c r="G2317" s="48">
        <v>193611</v>
      </c>
      <c r="H2317" s="48">
        <f t="shared" si="86"/>
        <v>177595003.18936875</v>
      </c>
      <c r="I2317" s="48">
        <f t="shared" si="87"/>
        <v>917.27744389197289</v>
      </c>
    </row>
    <row r="2318" spans="1:9" x14ac:dyDescent="0.3">
      <c r="A2318" s="47" t="s">
        <v>352</v>
      </c>
      <c r="B2318" s="47">
        <v>2014</v>
      </c>
      <c r="C2318" s="47" t="s">
        <v>413</v>
      </c>
      <c r="D2318" s="47" t="s">
        <v>67</v>
      </c>
      <c r="E2318" s="48">
        <v>9336427962</v>
      </c>
      <c r="F2318" s="48">
        <v>31.35</v>
      </c>
      <c r="G2318" s="48">
        <v>363919</v>
      </c>
      <c r="H2318" s="48">
        <f t="shared" si="86"/>
        <v>297812694.16267943</v>
      </c>
      <c r="I2318" s="48">
        <f t="shared" si="87"/>
        <v>818.34884730580006</v>
      </c>
    </row>
    <row r="2319" spans="1:9" x14ac:dyDescent="0.3">
      <c r="A2319" s="47" t="s">
        <v>352</v>
      </c>
      <c r="B2319" s="47">
        <v>2015</v>
      </c>
      <c r="C2319" s="47" t="s">
        <v>413</v>
      </c>
      <c r="D2319" s="47" t="s">
        <v>67</v>
      </c>
      <c r="E2319" s="48">
        <v>69182566972</v>
      </c>
      <c r="F2319" s="48">
        <v>39.979999999999997</v>
      </c>
      <c r="G2319" s="48">
        <v>1157373</v>
      </c>
      <c r="H2319" s="48">
        <f t="shared" si="86"/>
        <v>1730429388.9944973</v>
      </c>
      <c r="I2319" s="48">
        <f t="shared" si="87"/>
        <v>1495.1354394775904</v>
      </c>
    </row>
    <row r="2320" spans="1:9" x14ac:dyDescent="0.3">
      <c r="A2320" s="47" t="s">
        <v>352</v>
      </c>
      <c r="B2320" s="47">
        <v>2010</v>
      </c>
      <c r="C2320" s="47" t="s">
        <v>411</v>
      </c>
      <c r="D2320" s="47" t="s">
        <v>67</v>
      </c>
      <c r="E2320" s="48">
        <v>3763272080</v>
      </c>
      <c r="F2320" s="48">
        <v>33.96</v>
      </c>
      <c r="G2320" s="48">
        <v>1489636</v>
      </c>
      <c r="H2320" s="48">
        <f t="shared" si="86"/>
        <v>110814843.34511189</v>
      </c>
      <c r="I2320" s="48">
        <f t="shared" si="87"/>
        <v>74.390551346175769</v>
      </c>
    </row>
    <row r="2321" spans="1:9" x14ac:dyDescent="0.3">
      <c r="A2321" s="47" t="s">
        <v>352</v>
      </c>
      <c r="B2321" s="47">
        <v>2011</v>
      </c>
      <c r="C2321" s="47" t="s">
        <v>411</v>
      </c>
      <c r="D2321" s="47" t="s">
        <v>67</v>
      </c>
      <c r="E2321" s="48">
        <v>4467490511</v>
      </c>
      <c r="F2321" s="48">
        <v>29.07</v>
      </c>
      <c r="G2321" s="48">
        <v>1665413</v>
      </c>
      <c r="H2321" s="48">
        <f t="shared" si="86"/>
        <v>153680444.13484693</v>
      </c>
      <c r="I2321" s="48">
        <f t="shared" si="87"/>
        <v>92.277677750111792</v>
      </c>
    </row>
    <row r="2322" spans="1:9" x14ac:dyDescent="0.3">
      <c r="A2322" s="47" t="s">
        <v>352</v>
      </c>
      <c r="B2322" s="47">
        <v>2012</v>
      </c>
      <c r="C2322" s="47" t="s">
        <v>411</v>
      </c>
      <c r="D2322" s="47" t="s">
        <v>67</v>
      </c>
      <c r="E2322" s="48">
        <v>4778893971</v>
      </c>
      <c r="F2322" s="48">
        <v>28.37</v>
      </c>
      <c r="G2322" s="48">
        <v>1704651</v>
      </c>
      <c r="H2322" s="48">
        <f t="shared" si="86"/>
        <v>168448853.40148044</v>
      </c>
      <c r="I2322" s="48">
        <f t="shared" si="87"/>
        <v>98.81720856731404</v>
      </c>
    </row>
    <row r="2323" spans="1:9" x14ac:dyDescent="0.3">
      <c r="A2323" s="47" t="s">
        <v>352</v>
      </c>
      <c r="B2323" s="47">
        <v>2013</v>
      </c>
      <c r="C2323" s="47" t="s">
        <v>411</v>
      </c>
      <c r="D2323" s="47" t="s">
        <v>67</v>
      </c>
      <c r="E2323" s="48">
        <v>6714469211</v>
      </c>
      <c r="F2323" s="48">
        <v>30.1</v>
      </c>
      <c r="G2323" s="48">
        <v>2528613</v>
      </c>
      <c r="H2323" s="48">
        <f t="shared" si="86"/>
        <v>223072066.81063122</v>
      </c>
      <c r="I2323" s="48">
        <f t="shared" si="87"/>
        <v>88.219141011547123</v>
      </c>
    </row>
    <row r="2324" spans="1:9" x14ac:dyDescent="0.3">
      <c r="A2324" s="47" t="s">
        <v>352</v>
      </c>
      <c r="B2324" s="47">
        <v>2014</v>
      </c>
      <c r="C2324" s="47" t="s">
        <v>411</v>
      </c>
      <c r="D2324" s="47" t="s">
        <v>67</v>
      </c>
      <c r="E2324" s="48">
        <v>7416370765</v>
      </c>
      <c r="F2324" s="48">
        <v>31.35</v>
      </c>
      <c r="G2324" s="48">
        <v>2824505</v>
      </c>
      <c r="H2324" s="48">
        <f t="shared" si="86"/>
        <v>236566850.55821371</v>
      </c>
      <c r="I2324" s="48">
        <f t="shared" si="87"/>
        <v>83.755153755512453</v>
      </c>
    </row>
    <row r="2325" spans="1:9" x14ac:dyDescent="0.3">
      <c r="A2325" s="47" t="s">
        <v>352</v>
      </c>
      <c r="B2325" s="47">
        <v>2015</v>
      </c>
      <c r="C2325" s="47" t="s">
        <v>411</v>
      </c>
      <c r="D2325" s="47" t="s">
        <v>67</v>
      </c>
      <c r="E2325" s="48">
        <v>8871805636</v>
      </c>
      <c r="F2325" s="48">
        <v>39.979999999999997</v>
      </c>
      <c r="G2325" s="48">
        <v>3521565</v>
      </c>
      <c r="H2325" s="48">
        <f t="shared" si="86"/>
        <v>221906093.9469735</v>
      </c>
      <c r="I2325" s="48">
        <f t="shared" si="87"/>
        <v>63.013488022221232</v>
      </c>
    </row>
    <row r="2326" spans="1:9" x14ac:dyDescent="0.3">
      <c r="A2326" s="47" t="s">
        <v>352</v>
      </c>
      <c r="B2326" s="47">
        <v>2010</v>
      </c>
      <c r="C2326" s="47" t="s">
        <v>399</v>
      </c>
      <c r="D2326" s="47" t="s">
        <v>67</v>
      </c>
      <c r="E2326" s="48">
        <v>148541868950</v>
      </c>
      <c r="F2326" s="48">
        <v>33.96</v>
      </c>
      <c r="G2326" s="48">
        <v>4173179</v>
      </c>
      <c r="H2326" s="48">
        <f t="shared" si="86"/>
        <v>4374024409.5995283</v>
      </c>
      <c r="I2326" s="48">
        <f t="shared" si="87"/>
        <v>1048.1276766703581</v>
      </c>
    </row>
    <row r="2327" spans="1:9" x14ac:dyDescent="0.3">
      <c r="A2327" s="47" t="s">
        <v>352</v>
      </c>
      <c r="B2327" s="47">
        <v>2011</v>
      </c>
      <c r="C2327" s="47" t="s">
        <v>399</v>
      </c>
      <c r="D2327" s="47" t="s">
        <v>67</v>
      </c>
      <c r="E2327" s="48">
        <v>160667779650</v>
      </c>
      <c r="F2327" s="48">
        <v>29.07</v>
      </c>
      <c r="G2327" s="48">
        <v>5838687</v>
      </c>
      <c r="H2327" s="48">
        <f t="shared" si="86"/>
        <v>5526927404.5407639</v>
      </c>
      <c r="I2327" s="48">
        <f t="shared" si="87"/>
        <v>946.60450278303392</v>
      </c>
    </row>
    <row r="2328" spans="1:9" x14ac:dyDescent="0.3">
      <c r="A2328" s="47" t="s">
        <v>352</v>
      </c>
      <c r="B2328" s="47">
        <v>2012</v>
      </c>
      <c r="C2328" s="47" t="s">
        <v>399</v>
      </c>
      <c r="D2328" s="47" t="s">
        <v>67</v>
      </c>
      <c r="E2328" s="48">
        <v>177014459468</v>
      </c>
      <c r="F2328" s="48">
        <v>28.37</v>
      </c>
      <c r="G2328" s="48">
        <v>6830447</v>
      </c>
      <c r="H2328" s="48">
        <f t="shared" si="86"/>
        <v>6239494517.7299967</v>
      </c>
      <c r="I2328" s="48">
        <f t="shared" si="87"/>
        <v>913.48260483245042</v>
      </c>
    </row>
    <row r="2329" spans="1:9" x14ac:dyDescent="0.3">
      <c r="A2329" s="47" t="s">
        <v>352</v>
      </c>
      <c r="B2329" s="47">
        <v>2013</v>
      </c>
      <c r="C2329" s="47" t="s">
        <v>399</v>
      </c>
      <c r="D2329" s="47" t="s">
        <v>67</v>
      </c>
      <c r="E2329" s="48">
        <v>282188819806</v>
      </c>
      <c r="F2329" s="48">
        <v>30.1</v>
      </c>
      <c r="G2329" s="48">
        <v>7925719</v>
      </c>
      <c r="H2329" s="48">
        <f t="shared" si="86"/>
        <v>9375043847.3754139</v>
      </c>
      <c r="I2329" s="48">
        <f t="shared" si="87"/>
        <v>1182.8635165308553</v>
      </c>
    </row>
    <row r="2330" spans="1:9" x14ac:dyDescent="0.3">
      <c r="A2330" s="47" t="s">
        <v>352</v>
      </c>
      <c r="B2330" s="47">
        <v>2014</v>
      </c>
      <c r="C2330" s="47" t="s">
        <v>399</v>
      </c>
      <c r="D2330" s="47" t="s">
        <v>67</v>
      </c>
      <c r="E2330" s="48">
        <v>357711482194</v>
      </c>
      <c r="F2330" s="48">
        <v>31.35</v>
      </c>
      <c r="G2330" s="48">
        <v>9003901</v>
      </c>
      <c r="H2330" s="48">
        <f t="shared" si="86"/>
        <v>11410254615.438597</v>
      </c>
      <c r="I2330" s="48">
        <f t="shared" si="87"/>
        <v>1267.2567829698035</v>
      </c>
    </row>
    <row r="2331" spans="1:9" x14ac:dyDescent="0.3">
      <c r="A2331" s="47" t="s">
        <v>352</v>
      </c>
      <c r="B2331" s="47">
        <v>2015</v>
      </c>
      <c r="C2331" s="47" t="s">
        <v>399</v>
      </c>
      <c r="D2331" s="47" t="s">
        <v>67</v>
      </c>
      <c r="E2331" s="48">
        <v>782539999988</v>
      </c>
      <c r="F2331" s="48">
        <v>39.979999999999997</v>
      </c>
      <c r="G2331" s="48">
        <v>13233708</v>
      </c>
      <c r="H2331" s="48">
        <f t="shared" si="86"/>
        <v>19573286643.021511</v>
      </c>
      <c r="I2331" s="48">
        <f t="shared" si="87"/>
        <v>1479.047795449432</v>
      </c>
    </row>
    <row r="2332" spans="1:9" x14ac:dyDescent="0.3">
      <c r="A2332" s="47" t="s">
        <v>352</v>
      </c>
      <c r="B2332" s="47">
        <v>2010</v>
      </c>
      <c r="C2332" s="47" t="s">
        <v>400</v>
      </c>
      <c r="D2332" s="47" t="s">
        <v>67</v>
      </c>
      <c r="E2332" s="48">
        <v>10648688000</v>
      </c>
      <c r="F2332" s="48">
        <v>33.96</v>
      </c>
      <c r="G2332" s="48">
        <v>3482033</v>
      </c>
      <c r="H2332" s="48">
        <f t="shared" si="86"/>
        <v>313565606.59599531</v>
      </c>
      <c r="I2332" s="48">
        <f t="shared" si="87"/>
        <v>90.052451138744317</v>
      </c>
    </row>
    <row r="2333" spans="1:9" x14ac:dyDescent="0.3">
      <c r="A2333" s="47" t="s">
        <v>352</v>
      </c>
      <c r="B2333" s="47">
        <v>2011</v>
      </c>
      <c r="C2333" s="47" t="s">
        <v>400</v>
      </c>
      <c r="D2333" s="47" t="s">
        <v>67</v>
      </c>
      <c r="E2333" s="48">
        <v>14481376000</v>
      </c>
      <c r="F2333" s="48">
        <v>29.07</v>
      </c>
      <c r="G2333" s="48">
        <v>4178581</v>
      </c>
      <c r="H2333" s="48">
        <f t="shared" si="86"/>
        <v>498155349.15720671</v>
      </c>
      <c r="I2333" s="48">
        <f t="shared" si="87"/>
        <v>119.21639167870785</v>
      </c>
    </row>
    <row r="2334" spans="1:9" x14ac:dyDescent="0.3">
      <c r="A2334" s="47" t="s">
        <v>352</v>
      </c>
      <c r="B2334" s="47">
        <v>2012</v>
      </c>
      <c r="C2334" s="47" t="s">
        <v>400</v>
      </c>
      <c r="D2334" s="47" t="s">
        <v>67</v>
      </c>
      <c r="E2334" s="48">
        <v>16433488000</v>
      </c>
      <c r="F2334" s="48">
        <v>28.37</v>
      </c>
      <c r="G2334" s="48">
        <v>4883126</v>
      </c>
      <c r="H2334" s="48">
        <f t="shared" si="86"/>
        <v>579255833.62707078</v>
      </c>
      <c r="I2334" s="48">
        <f t="shared" si="87"/>
        <v>118.62397849800942</v>
      </c>
    </row>
    <row r="2335" spans="1:9" x14ac:dyDescent="0.3">
      <c r="A2335" s="47" t="s">
        <v>352</v>
      </c>
      <c r="B2335" s="47">
        <v>2013</v>
      </c>
      <c r="C2335" s="47" t="s">
        <v>400</v>
      </c>
      <c r="D2335" s="47" t="s">
        <v>67</v>
      </c>
      <c r="E2335" s="48">
        <v>22943653321</v>
      </c>
      <c r="F2335" s="48">
        <v>30.1</v>
      </c>
      <c r="G2335" s="48">
        <v>5952314</v>
      </c>
      <c r="H2335" s="48">
        <f t="shared" si="86"/>
        <v>762247618.63787377</v>
      </c>
      <c r="I2335" s="48">
        <f t="shared" si="87"/>
        <v>128.05904033924853</v>
      </c>
    </row>
    <row r="2336" spans="1:9" x14ac:dyDescent="0.3">
      <c r="A2336" s="47" t="s">
        <v>352</v>
      </c>
      <c r="B2336" s="47">
        <v>2014</v>
      </c>
      <c r="C2336" s="47" t="s">
        <v>400</v>
      </c>
      <c r="D2336" s="47" t="s">
        <v>67</v>
      </c>
      <c r="E2336" s="48">
        <v>25163831381</v>
      </c>
      <c r="F2336" s="48">
        <v>31.35</v>
      </c>
      <c r="G2336" s="48">
        <v>6566559</v>
      </c>
      <c r="H2336" s="48">
        <f t="shared" si="86"/>
        <v>802674047.24082935</v>
      </c>
      <c r="I2336" s="48">
        <f t="shared" si="87"/>
        <v>122.23663066772556</v>
      </c>
    </row>
    <row r="2337" spans="1:9" x14ac:dyDescent="0.3">
      <c r="A2337" s="47" t="s">
        <v>352</v>
      </c>
      <c r="B2337" s="47">
        <v>2015</v>
      </c>
      <c r="C2337" s="47" t="s">
        <v>400</v>
      </c>
      <c r="D2337" s="47" t="s">
        <v>67</v>
      </c>
      <c r="E2337" s="48">
        <v>27577507946</v>
      </c>
      <c r="F2337" s="48">
        <v>39.979999999999997</v>
      </c>
      <c r="G2337" s="48">
        <v>10391703</v>
      </c>
      <c r="H2337" s="48">
        <f t="shared" si="86"/>
        <v>689782589.94497252</v>
      </c>
      <c r="I2337" s="48">
        <f t="shared" si="87"/>
        <v>66.378204799056761</v>
      </c>
    </row>
    <row r="2338" spans="1:9" x14ac:dyDescent="0.3">
      <c r="A2338" s="47" t="s">
        <v>352</v>
      </c>
      <c r="B2338" s="47">
        <v>2010</v>
      </c>
      <c r="C2338" s="47" t="s">
        <v>401</v>
      </c>
      <c r="D2338" s="47" t="s">
        <v>67</v>
      </c>
      <c r="E2338" s="48">
        <v>26799786000</v>
      </c>
      <c r="F2338" s="48">
        <v>33.96</v>
      </c>
      <c r="G2338" s="48">
        <v>464742</v>
      </c>
      <c r="H2338" s="48">
        <f t="shared" ref="H2338:H2401" si="88">E2338/F2338</f>
        <v>789157420.4946996</v>
      </c>
      <c r="I2338" s="48">
        <f t="shared" ref="I2338:I2401" si="89">H2338/G2338</f>
        <v>1698.0548788245942</v>
      </c>
    </row>
    <row r="2339" spans="1:9" x14ac:dyDescent="0.3">
      <c r="A2339" s="47" t="s">
        <v>352</v>
      </c>
      <c r="B2339" s="47">
        <v>2011</v>
      </c>
      <c r="C2339" s="47" t="s">
        <v>401</v>
      </c>
      <c r="D2339" s="47" t="s">
        <v>67</v>
      </c>
      <c r="E2339" s="48">
        <v>23800961000</v>
      </c>
      <c r="F2339" s="48">
        <v>29.07</v>
      </c>
      <c r="G2339" s="48">
        <v>1352517</v>
      </c>
      <c r="H2339" s="48">
        <f t="shared" si="88"/>
        <v>818746508.42793262</v>
      </c>
      <c r="I2339" s="48">
        <f t="shared" si="89"/>
        <v>605.35025321525177</v>
      </c>
    </row>
    <row r="2340" spans="1:9" x14ac:dyDescent="0.3">
      <c r="A2340" s="47" t="s">
        <v>352</v>
      </c>
      <c r="B2340" s="47">
        <v>2012</v>
      </c>
      <c r="C2340" s="47" t="s">
        <v>401</v>
      </c>
      <c r="D2340" s="47" t="s">
        <v>67</v>
      </c>
      <c r="E2340" s="48">
        <v>16142202000</v>
      </c>
      <c r="F2340" s="48">
        <v>28.37</v>
      </c>
      <c r="G2340" s="48">
        <v>1486302</v>
      </c>
      <c r="H2340" s="48">
        <f t="shared" si="88"/>
        <v>568988438.49136412</v>
      </c>
      <c r="I2340" s="48">
        <f t="shared" si="89"/>
        <v>382.82155207445334</v>
      </c>
    </row>
    <row r="2341" spans="1:9" x14ac:dyDescent="0.3">
      <c r="A2341" s="47" t="s">
        <v>352</v>
      </c>
      <c r="B2341" s="47">
        <v>2013</v>
      </c>
      <c r="C2341" s="47" t="s">
        <v>401</v>
      </c>
      <c r="D2341" s="47" t="s">
        <v>67</v>
      </c>
      <c r="E2341" s="48">
        <v>85164536750</v>
      </c>
      <c r="F2341" s="48">
        <v>30.1</v>
      </c>
      <c r="G2341" s="48">
        <v>1319643</v>
      </c>
      <c r="H2341" s="48">
        <f t="shared" si="88"/>
        <v>2829386602.9900331</v>
      </c>
      <c r="I2341" s="48">
        <f t="shared" si="89"/>
        <v>2144.0545685386373</v>
      </c>
    </row>
    <row r="2342" spans="1:9" x14ac:dyDescent="0.3">
      <c r="A2342" s="47" t="s">
        <v>352</v>
      </c>
      <c r="B2342" s="47">
        <v>2014</v>
      </c>
      <c r="C2342" s="47" t="s">
        <v>401</v>
      </c>
      <c r="D2342" s="47" t="s">
        <v>67</v>
      </c>
      <c r="E2342" s="48">
        <v>134344292850</v>
      </c>
      <c r="F2342" s="48">
        <v>31.35</v>
      </c>
      <c r="G2342" s="48">
        <v>1500813</v>
      </c>
      <c r="H2342" s="48">
        <f t="shared" si="88"/>
        <v>4285304397.1291866</v>
      </c>
      <c r="I2342" s="48">
        <f t="shared" si="89"/>
        <v>2855.3220135547776</v>
      </c>
    </row>
    <row r="2343" spans="1:9" x14ac:dyDescent="0.3">
      <c r="A2343" s="47" t="s">
        <v>352</v>
      </c>
      <c r="B2343" s="47">
        <v>2015</v>
      </c>
      <c r="C2343" s="47" t="s">
        <v>401</v>
      </c>
      <c r="D2343" s="47" t="s">
        <v>67</v>
      </c>
      <c r="E2343" s="48">
        <v>531395962600</v>
      </c>
      <c r="F2343" s="48">
        <v>39.979999999999997</v>
      </c>
      <c r="G2343" s="48">
        <v>1627701</v>
      </c>
      <c r="H2343" s="48">
        <f t="shared" si="88"/>
        <v>13291544837.418711</v>
      </c>
      <c r="I2343" s="48">
        <f t="shared" si="89"/>
        <v>8165.8393263988355</v>
      </c>
    </row>
    <row r="2344" spans="1:9" x14ac:dyDescent="0.3">
      <c r="A2344" s="47" t="s">
        <v>352</v>
      </c>
      <c r="B2344" s="47">
        <v>2010</v>
      </c>
      <c r="C2344" s="47" t="s">
        <v>402</v>
      </c>
      <c r="D2344" s="47" t="s">
        <v>67</v>
      </c>
      <c r="E2344" s="48">
        <v>111093394950</v>
      </c>
      <c r="F2344" s="48">
        <v>33.96</v>
      </c>
      <c r="G2344" s="48">
        <v>226404</v>
      </c>
      <c r="H2344" s="48">
        <f t="shared" si="88"/>
        <v>3271301382.5088339</v>
      </c>
      <c r="I2344" s="48">
        <f t="shared" si="89"/>
        <v>14448.955771580157</v>
      </c>
    </row>
    <row r="2345" spans="1:9" x14ac:dyDescent="0.3">
      <c r="A2345" s="47" t="s">
        <v>352</v>
      </c>
      <c r="B2345" s="47">
        <v>2011</v>
      </c>
      <c r="C2345" s="47" t="s">
        <v>402</v>
      </c>
      <c r="D2345" s="47" t="s">
        <v>67</v>
      </c>
      <c r="E2345" s="48">
        <v>122385442650</v>
      </c>
      <c r="F2345" s="48">
        <v>29.07</v>
      </c>
      <c r="G2345" s="48">
        <v>307589</v>
      </c>
      <c r="H2345" s="48">
        <f t="shared" si="88"/>
        <v>4210025546.9556241</v>
      </c>
      <c r="I2345" s="48">
        <f t="shared" si="89"/>
        <v>13687.17849778641</v>
      </c>
    </row>
    <row r="2346" spans="1:9" x14ac:dyDescent="0.3">
      <c r="A2346" s="47" t="s">
        <v>352</v>
      </c>
      <c r="B2346" s="47">
        <v>2012</v>
      </c>
      <c r="C2346" s="47" t="s">
        <v>402</v>
      </c>
      <c r="D2346" s="47" t="s">
        <v>67</v>
      </c>
      <c r="E2346" s="48">
        <v>144438769468</v>
      </c>
      <c r="F2346" s="48">
        <v>28.37</v>
      </c>
      <c r="G2346" s="48">
        <v>461019</v>
      </c>
      <c r="H2346" s="48">
        <f t="shared" si="88"/>
        <v>5091250245.6115618</v>
      </c>
      <c r="I2346" s="48">
        <f t="shared" si="89"/>
        <v>11043.471626140272</v>
      </c>
    </row>
    <row r="2347" spans="1:9" x14ac:dyDescent="0.3">
      <c r="A2347" s="47" t="s">
        <v>352</v>
      </c>
      <c r="B2347" s="47">
        <v>2013</v>
      </c>
      <c r="C2347" s="47" t="s">
        <v>402</v>
      </c>
      <c r="D2347" s="47" t="s">
        <v>67</v>
      </c>
      <c r="E2347" s="48">
        <v>164080629735</v>
      </c>
      <c r="F2347" s="48">
        <v>30.1</v>
      </c>
      <c r="G2347" s="48">
        <v>653762</v>
      </c>
      <c r="H2347" s="48">
        <f t="shared" si="88"/>
        <v>5451183712.1262455</v>
      </c>
      <c r="I2347" s="48">
        <f t="shared" si="89"/>
        <v>8338.1776734136365</v>
      </c>
    </row>
    <row r="2348" spans="1:9" x14ac:dyDescent="0.3">
      <c r="A2348" s="47" t="s">
        <v>352</v>
      </c>
      <c r="B2348" s="47">
        <v>2014</v>
      </c>
      <c r="C2348" s="47" t="s">
        <v>402</v>
      </c>
      <c r="D2348" s="47" t="s">
        <v>67</v>
      </c>
      <c r="E2348" s="48">
        <v>198203350963</v>
      </c>
      <c r="F2348" s="48">
        <v>31.35</v>
      </c>
      <c r="G2348" s="48">
        <v>936529</v>
      </c>
      <c r="H2348" s="48">
        <f t="shared" si="88"/>
        <v>6322275947.7830935</v>
      </c>
      <c r="I2348" s="48">
        <f t="shared" si="89"/>
        <v>6750.7529908663728</v>
      </c>
    </row>
    <row r="2349" spans="1:9" x14ac:dyDescent="0.3">
      <c r="A2349" s="47" t="s">
        <v>352</v>
      </c>
      <c r="B2349" s="47">
        <v>2015</v>
      </c>
      <c r="C2349" s="47" t="s">
        <v>402</v>
      </c>
      <c r="D2349" s="47" t="s">
        <v>67</v>
      </c>
      <c r="E2349" s="48">
        <v>223566527442</v>
      </c>
      <c r="F2349" s="48">
        <v>39.979999999999997</v>
      </c>
      <c r="G2349" s="48">
        <v>1214304</v>
      </c>
      <c r="H2349" s="48">
        <f t="shared" si="88"/>
        <v>5591959165.6328173</v>
      </c>
      <c r="I2349" s="48">
        <f t="shared" si="89"/>
        <v>4605.0734952967441</v>
      </c>
    </row>
    <row r="2350" spans="1:9" x14ac:dyDescent="0.3">
      <c r="A2350" s="47" t="s">
        <v>352</v>
      </c>
      <c r="B2350" s="47">
        <v>2010</v>
      </c>
      <c r="C2350" s="47" t="s">
        <v>403</v>
      </c>
      <c r="D2350" s="47" t="s">
        <v>67</v>
      </c>
      <c r="E2350" s="48">
        <v>11211857634</v>
      </c>
      <c r="F2350" s="48">
        <v>33.96</v>
      </c>
      <c r="G2350" s="48">
        <v>4842444</v>
      </c>
      <c r="H2350" s="48">
        <f t="shared" si="88"/>
        <v>330148929.15194345</v>
      </c>
      <c r="I2350" s="48">
        <f t="shared" si="89"/>
        <v>68.178161513472006</v>
      </c>
    </row>
    <row r="2351" spans="1:9" x14ac:dyDescent="0.3">
      <c r="A2351" s="47" t="s">
        <v>352</v>
      </c>
      <c r="B2351" s="47">
        <v>2011</v>
      </c>
      <c r="C2351" s="47" t="s">
        <v>403</v>
      </c>
      <c r="D2351" s="47" t="s">
        <v>67</v>
      </c>
      <c r="E2351" s="48">
        <v>15784713029</v>
      </c>
      <c r="F2351" s="48">
        <v>29.07</v>
      </c>
      <c r="G2351" s="48">
        <v>6116310</v>
      </c>
      <c r="H2351" s="48">
        <f t="shared" si="88"/>
        <v>542989784.27932572</v>
      </c>
      <c r="I2351" s="48">
        <f t="shared" si="89"/>
        <v>88.777348479610367</v>
      </c>
    </row>
    <row r="2352" spans="1:9" x14ac:dyDescent="0.3">
      <c r="A2352" s="47" t="s">
        <v>352</v>
      </c>
      <c r="B2352" s="47">
        <v>2012</v>
      </c>
      <c r="C2352" s="47" t="s">
        <v>403</v>
      </c>
      <c r="D2352" s="47" t="s">
        <v>67</v>
      </c>
      <c r="E2352" s="48">
        <v>16987541405</v>
      </c>
      <c r="F2352" s="48">
        <v>28.37</v>
      </c>
      <c r="G2352" s="48">
        <v>7540062</v>
      </c>
      <c r="H2352" s="48">
        <f t="shared" si="88"/>
        <v>598785386.14733875</v>
      </c>
      <c r="I2352" s="48">
        <f t="shared" si="89"/>
        <v>79.413854441427503</v>
      </c>
    </row>
    <row r="2353" spans="1:9" x14ac:dyDescent="0.3">
      <c r="A2353" s="47" t="s">
        <v>352</v>
      </c>
      <c r="B2353" s="47">
        <v>2013</v>
      </c>
      <c r="C2353" s="47" t="s">
        <v>403</v>
      </c>
      <c r="D2353" s="47" t="s">
        <v>67</v>
      </c>
      <c r="E2353" s="48">
        <v>23867933550</v>
      </c>
      <c r="F2353" s="48">
        <v>30.1</v>
      </c>
      <c r="G2353" s="48">
        <v>11184635</v>
      </c>
      <c r="H2353" s="48">
        <f t="shared" si="88"/>
        <v>792954602.99003315</v>
      </c>
      <c r="I2353" s="48">
        <f t="shared" si="89"/>
        <v>70.896779643683786</v>
      </c>
    </row>
    <row r="2354" spans="1:9" x14ac:dyDescent="0.3">
      <c r="A2354" s="47" t="s">
        <v>352</v>
      </c>
      <c r="B2354" s="47">
        <v>2014</v>
      </c>
      <c r="C2354" s="47" t="s">
        <v>403</v>
      </c>
      <c r="D2354" s="47" t="s">
        <v>67</v>
      </c>
      <c r="E2354" s="48">
        <v>26362984030</v>
      </c>
      <c r="F2354" s="48">
        <v>31.35</v>
      </c>
      <c r="G2354" s="48">
        <v>12493435</v>
      </c>
      <c r="H2354" s="48">
        <f t="shared" si="88"/>
        <v>840924530.46251988</v>
      </c>
      <c r="I2354" s="48">
        <f t="shared" si="89"/>
        <v>67.309313288340633</v>
      </c>
    </row>
    <row r="2355" spans="1:9" x14ac:dyDescent="0.3">
      <c r="A2355" s="47" t="s">
        <v>352</v>
      </c>
      <c r="B2355" s="47">
        <v>2015</v>
      </c>
      <c r="C2355" s="47" t="s">
        <v>403</v>
      </c>
      <c r="D2355" s="47" t="s">
        <v>67</v>
      </c>
      <c r="E2355" s="48">
        <v>31536620500</v>
      </c>
      <c r="F2355" s="48">
        <v>39.979999999999997</v>
      </c>
      <c r="G2355" s="48">
        <v>15576689</v>
      </c>
      <c r="H2355" s="48">
        <f t="shared" si="88"/>
        <v>788809917.45872939</v>
      </c>
      <c r="I2355" s="48">
        <f t="shared" si="89"/>
        <v>50.640410003610484</v>
      </c>
    </row>
    <row r="2356" spans="1:9" x14ac:dyDescent="0.3">
      <c r="A2356" s="47" t="s">
        <v>352</v>
      </c>
      <c r="B2356" s="47">
        <v>2010</v>
      </c>
      <c r="C2356" s="47" t="s">
        <v>412</v>
      </c>
      <c r="D2356" s="47" t="s">
        <v>67</v>
      </c>
      <c r="E2356" s="48">
        <v>11211857634</v>
      </c>
      <c r="F2356" s="48">
        <v>33.96</v>
      </c>
      <c r="G2356" s="48">
        <v>4842444</v>
      </c>
      <c r="H2356" s="48">
        <f t="shared" si="88"/>
        <v>330148929.15194345</v>
      </c>
      <c r="I2356" s="48">
        <f t="shared" si="89"/>
        <v>68.178161513472006</v>
      </c>
    </row>
    <row r="2357" spans="1:9" x14ac:dyDescent="0.3">
      <c r="A2357" s="47" t="s">
        <v>352</v>
      </c>
      <c r="B2357" s="47">
        <v>2011</v>
      </c>
      <c r="C2357" s="47" t="s">
        <v>412</v>
      </c>
      <c r="D2357" s="47" t="s">
        <v>67</v>
      </c>
      <c r="E2357" s="48">
        <v>15784713029</v>
      </c>
      <c r="F2357" s="48">
        <v>29.07</v>
      </c>
      <c r="G2357" s="48">
        <v>6116310</v>
      </c>
      <c r="H2357" s="48">
        <f t="shared" si="88"/>
        <v>542989784.27932572</v>
      </c>
      <c r="I2357" s="48">
        <f t="shared" si="89"/>
        <v>88.777348479610367</v>
      </c>
    </row>
    <row r="2358" spans="1:9" x14ac:dyDescent="0.3">
      <c r="A2358" s="47" t="s">
        <v>352</v>
      </c>
      <c r="B2358" s="47">
        <v>2012</v>
      </c>
      <c r="C2358" s="47" t="s">
        <v>412</v>
      </c>
      <c r="D2358" s="47" t="s">
        <v>67</v>
      </c>
      <c r="E2358" s="48">
        <v>16987541405</v>
      </c>
      <c r="F2358" s="48">
        <v>28.37</v>
      </c>
      <c r="G2358" s="48">
        <v>7540062</v>
      </c>
      <c r="H2358" s="48">
        <f t="shared" si="88"/>
        <v>598785386.14733875</v>
      </c>
      <c r="I2358" s="48">
        <f t="shared" si="89"/>
        <v>79.413854441427503</v>
      </c>
    </row>
    <row r="2359" spans="1:9" x14ac:dyDescent="0.3">
      <c r="A2359" s="47" t="s">
        <v>352</v>
      </c>
      <c r="B2359" s="47">
        <v>2013</v>
      </c>
      <c r="C2359" s="47" t="s">
        <v>412</v>
      </c>
      <c r="D2359" s="47" t="s">
        <v>67</v>
      </c>
      <c r="E2359" s="48">
        <v>23867966550</v>
      </c>
      <c r="F2359" s="48">
        <v>30.1</v>
      </c>
      <c r="G2359" s="48">
        <v>11184635</v>
      </c>
      <c r="H2359" s="48">
        <f t="shared" si="88"/>
        <v>792955699.33554816</v>
      </c>
      <c r="I2359" s="48">
        <f t="shared" si="89"/>
        <v>70.896877666150772</v>
      </c>
    </row>
    <row r="2360" spans="1:9" x14ac:dyDescent="0.3">
      <c r="A2360" s="47" t="s">
        <v>352</v>
      </c>
      <c r="B2360" s="47">
        <v>2014</v>
      </c>
      <c r="C2360" s="47" t="s">
        <v>412</v>
      </c>
      <c r="D2360" s="47" t="s">
        <v>67</v>
      </c>
      <c r="E2360" s="48">
        <v>26362984030</v>
      </c>
      <c r="F2360" s="48">
        <v>31.35</v>
      </c>
      <c r="G2360" s="48">
        <v>12493435</v>
      </c>
      <c r="H2360" s="48">
        <f t="shared" si="88"/>
        <v>840924530.46251988</v>
      </c>
      <c r="I2360" s="48">
        <f t="shared" si="89"/>
        <v>67.309313288340633</v>
      </c>
    </row>
    <row r="2361" spans="1:9" x14ac:dyDescent="0.3">
      <c r="A2361" s="47" t="s">
        <v>352</v>
      </c>
      <c r="B2361" s="47">
        <v>2015</v>
      </c>
      <c r="C2361" s="47" t="s">
        <v>412</v>
      </c>
      <c r="D2361" s="47" t="s">
        <v>67</v>
      </c>
      <c r="E2361" s="48">
        <v>31536620500</v>
      </c>
      <c r="F2361" s="48">
        <v>39.979999999999997</v>
      </c>
      <c r="G2361" s="48">
        <v>15576689</v>
      </c>
      <c r="H2361" s="48">
        <f t="shared" si="88"/>
        <v>788809917.45872939</v>
      </c>
      <c r="I2361" s="48">
        <f t="shared" si="89"/>
        <v>50.640410003610484</v>
      </c>
    </row>
    <row r="2362" spans="1:9" x14ac:dyDescent="0.3">
      <c r="A2362" s="47" t="s">
        <v>352</v>
      </c>
      <c r="B2362" s="47">
        <v>2010</v>
      </c>
      <c r="C2362" s="47" t="s">
        <v>404</v>
      </c>
      <c r="D2362" s="47" t="s">
        <v>67</v>
      </c>
      <c r="E2362" s="48">
        <v>5919121185</v>
      </c>
      <c r="F2362" s="48">
        <v>33.96</v>
      </c>
      <c r="G2362" s="48">
        <v>442117</v>
      </c>
      <c r="H2362" s="48">
        <f t="shared" si="88"/>
        <v>174296854.68197879</v>
      </c>
      <c r="I2362" s="48">
        <f t="shared" si="89"/>
        <v>394.23241965809683</v>
      </c>
    </row>
    <row r="2363" spans="1:9" x14ac:dyDescent="0.3">
      <c r="A2363" s="47" t="s">
        <v>352</v>
      </c>
      <c r="B2363" s="47">
        <v>2011</v>
      </c>
      <c r="C2363" s="47" t="s">
        <v>404</v>
      </c>
      <c r="D2363" s="47" t="s">
        <v>67</v>
      </c>
      <c r="E2363" s="48">
        <v>7268881101</v>
      </c>
      <c r="F2363" s="48">
        <v>29.07</v>
      </c>
      <c r="G2363" s="48">
        <v>495801</v>
      </c>
      <c r="H2363" s="48">
        <f t="shared" si="88"/>
        <v>250047509.49432403</v>
      </c>
      <c r="I2363" s="48">
        <f t="shared" si="89"/>
        <v>504.33038556663666</v>
      </c>
    </row>
    <row r="2364" spans="1:9" x14ac:dyDescent="0.3">
      <c r="A2364" s="47" t="s">
        <v>352</v>
      </c>
      <c r="B2364" s="47">
        <v>2012</v>
      </c>
      <c r="C2364" s="47" t="s">
        <v>404</v>
      </c>
      <c r="D2364" s="47" t="s">
        <v>67</v>
      </c>
      <c r="E2364" s="48">
        <v>13758565669</v>
      </c>
      <c r="F2364" s="48">
        <v>28.37</v>
      </c>
      <c r="G2364" s="48">
        <v>577625</v>
      </c>
      <c r="H2364" s="48">
        <f t="shared" si="88"/>
        <v>484968828.65703207</v>
      </c>
      <c r="I2364" s="48">
        <f t="shared" si="89"/>
        <v>839.59113379274106</v>
      </c>
    </row>
    <row r="2365" spans="1:9" x14ac:dyDescent="0.3">
      <c r="A2365" s="47" t="s">
        <v>352</v>
      </c>
      <c r="B2365" s="47">
        <v>2013</v>
      </c>
      <c r="C2365" s="47" t="s">
        <v>404</v>
      </c>
      <c r="D2365" s="47" t="s">
        <v>67</v>
      </c>
      <c r="E2365" s="48">
        <v>5258916947</v>
      </c>
      <c r="F2365" s="48">
        <v>30.1</v>
      </c>
      <c r="G2365" s="48">
        <v>758117</v>
      </c>
      <c r="H2365" s="48">
        <f t="shared" si="88"/>
        <v>174714848.73754153</v>
      </c>
      <c r="I2365" s="48">
        <f t="shared" si="89"/>
        <v>230.45895124043059</v>
      </c>
    </row>
    <row r="2366" spans="1:9" x14ac:dyDescent="0.3">
      <c r="A2366" s="47" t="s">
        <v>352</v>
      </c>
      <c r="B2366" s="47">
        <v>2014</v>
      </c>
      <c r="C2366" s="47" t="s">
        <v>404</v>
      </c>
      <c r="D2366" s="47" t="s">
        <v>67</v>
      </c>
      <c r="E2366" s="48">
        <v>7643661899</v>
      </c>
      <c r="F2366" s="48">
        <v>31.35</v>
      </c>
      <c r="G2366" s="48">
        <v>694197</v>
      </c>
      <c r="H2366" s="48">
        <f t="shared" si="88"/>
        <v>243816966.47527909</v>
      </c>
      <c r="I2366" s="48">
        <f t="shared" si="89"/>
        <v>351.22157899743024</v>
      </c>
    </row>
    <row r="2367" spans="1:9" x14ac:dyDescent="0.3">
      <c r="A2367" s="47" t="s">
        <v>352</v>
      </c>
      <c r="B2367" s="47">
        <v>2015</v>
      </c>
      <c r="C2367" s="47" t="s">
        <v>404</v>
      </c>
      <c r="D2367" s="47" t="s">
        <v>67</v>
      </c>
      <c r="E2367" s="48">
        <v>8011382529</v>
      </c>
      <c r="F2367" s="48">
        <v>39.979999999999997</v>
      </c>
      <c r="G2367" s="48">
        <v>1183489</v>
      </c>
      <c r="H2367" s="48">
        <f t="shared" si="88"/>
        <v>200384755.60280141</v>
      </c>
      <c r="I2367" s="48">
        <f t="shared" si="89"/>
        <v>169.3169565604762</v>
      </c>
    </row>
    <row r="2368" spans="1:9" x14ac:dyDescent="0.3">
      <c r="A2368" s="47" t="s">
        <v>352</v>
      </c>
      <c r="B2368" s="47">
        <v>2010</v>
      </c>
      <c r="C2368" s="47" t="s">
        <v>405</v>
      </c>
      <c r="D2368" s="47" t="s">
        <v>67</v>
      </c>
      <c r="E2368" s="48">
        <v>5919121185</v>
      </c>
      <c r="F2368" s="48">
        <v>33.96</v>
      </c>
      <c r="G2368" s="48">
        <v>442117</v>
      </c>
      <c r="H2368" s="48">
        <f t="shared" si="88"/>
        <v>174296854.68197879</v>
      </c>
      <c r="I2368" s="48">
        <f t="shared" si="89"/>
        <v>394.23241965809683</v>
      </c>
    </row>
    <row r="2369" spans="1:9" x14ac:dyDescent="0.3">
      <c r="A2369" s="47" t="s">
        <v>352</v>
      </c>
      <c r="B2369" s="47">
        <v>2011</v>
      </c>
      <c r="C2369" s="47" t="s">
        <v>405</v>
      </c>
      <c r="D2369" s="47" t="s">
        <v>67</v>
      </c>
      <c r="E2369" s="48">
        <v>7268881101</v>
      </c>
      <c r="F2369" s="48">
        <v>29.07</v>
      </c>
      <c r="G2369" s="48">
        <v>495801</v>
      </c>
      <c r="H2369" s="48">
        <f t="shared" si="88"/>
        <v>250047509.49432403</v>
      </c>
      <c r="I2369" s="48">
        <f t="shared" si="89"/>
        <v>504.33038556663666</v>
      </c>
    </row>
    <row r="2370" spans="1:9" x14ac:dyDescent="0.3">
      <c r="A2370" s="47" t="s">
        <v>352</v>
      </c>
      <c r="B2370" s="47">
        <v>2012</v>
      </c>
      <c r="C2370" s="47" t="s">
        <v>405</v>
      </c>
      <c r="D2370" s="47" t="s">
        <v>67</v>
      </c>
      <c r="E2370" s="48">
        <v>13758565669</v>
      </c>
      <c r="F2370" s="48">
        <v>28.37</v>
      </c>
      <c r="G2370" s="48">
        <v>577625</v>
      </c>
      <c r="H2370" s="48">
        <f t="shared" si="88"/>
        <v>484968828.65703207</v>
      </c>
      <c r="I2370" s="48">
        <f t="shared" si="89"/>
        <v>839.59113379274106</v>
      </c>
    </row>
    <row r="2371" spans="1:9" x14ac:dyDescent="0.3">
      <c r="A2371" s="47" t="s">
        <v>352</v>
      </c>
      <c r="B2371" s="47">
        <v>2013</v>
      </c>
      <c r="C2371" s="47" t="s">
        <v>405</v>
      </c>
      <c r="D2371" s="47" t="s">
        <v>67</v>
      </c>
      <c r="E2371" s="48">
        <v>5258916947</v>
      </c>
      <c r="F2371" s="48">
        <v>30.1</v>
      </c>
      <c r="G2371" s="48">
        <v>758117</v>
      </c>
      <c r="H2371" s="48">
        <f t="shared" si="88"/>
        <v>174714848.73754153</v>
      </c>
      <c r="I2371" s="48">
        <f t="shared" si="89"/>
        <v>230.45895124043059</v>
      </c>
    </row>
    <row r="2372" spans="1:9" x14ac:dyDescent="0.3">
      <c r="A2372" s="47" t="s">
        <v>352</v>
      </c>
      <c r="B2372" s="47">
        <v>2014</v>
      </c>
      <c r="C2372" s="47" t="s">
        <v>405</v>
      </c>
      <c r="D2372" s="47" t="s">
        <v>67</v>
      </c>
      <c r="E2372" s="48">
        <v>7643661899</v>
      </c>
      <c r="F2372" s="48">
        <v>31.35</v>
      </c>
      <c r="G2372" s="48">
        <v>691197</v>
      </c>
      <c r="H2372" s="48">
        <f t="shared" si="88"/>
        <v>243816966.47527909</v>
      </c>
      <c r="I2372" s="48">
        <f t="shared" si="89"/>
        <v>352.74598482817356</v>
      </c>
    </row>
    <row r="2373" spans="1:9" x14ac:dyDescent="0.3">
      <c r="A2373" s="47" t="s">
        <v>352</v>
      </c>
      <c r="B2373" s="47">
        <v>2015</v>
      </c>
      <c r="C2373" s="47" t="s">
        <v>405</v>
      </c>
      <c r="D2373" s="47" t="s">
        <v>67</v>
      </c>
      <c r="E2373" s="48">
        <v>8011382529</v>
      </c>
      <c r="F2373" s="48">
        <v>39.979999999999997</v>
      </c>
      <c r="G2373" s="48">
        <v>1183489</v>
      </c>
      <c r="H2373" s="48">
        <f t="shared" si="88"/>
        <v>200384755.60280141</v>
      </c>
      <c r="I2373" s="48">
        <f t="shared" si="89"/>
        <v>169.3169565604762</v>
      </c>
    </row>
    <row r="2374" spans="1:9" x14ac:dyDescent="0.3">
      <c r="A2374" s="47" t="s">
        <v>352</v>
      </c>
      <c r="B2374" s="47">
        <v>2014</v>
      </c>
      <c r="C2374" s="47" t="s">
        <v>406</v>
      </c>
      <c r="D2374" s="47" t="s">
        <v>67</v>
      </c>
      <c r="E2374" s="48">
        <v>236226394000</v>
      </c>
      <c r="F2374" s="48">
        <v>31.35</v>
      </c>
      <c r="G2374" s="48">
        <v>2368394</v>
      </c>
      <c r="H2374" s="48">
        <f t="shared" si="88"/>
        <v>7535132185.0079737</v>
      </c>
      <c r="I2374" s="48">
        <f t="shared" si="89"/>
        <v>3181.5365961102643</v>
      </c>
    </row>
    <row r="2375" spans="1:9" x14ac:dyDescent="0.3">
      <c r="A2375" s="47" t="s">
        <v>352</v>
      </c>
      <c r="B2375" s="47">
        <v>2015</v>
      </c>
      <c r="C2375" s="47" t="s">
        <v>406</v>
      </c>
      <c r="D2375" s="47" t="s">
        <v>67</v>
      </c>
      <c r="E2375" s="48">
        <v>495330854367</v>
      </c>
      <c r="F2375" s="48">
        <v>39.979999999999997</v>
      </c>
      <c r="G2375" s="48">
        <v>9073079</v>
      </c>
      <c r="H2375" s="48">
        <f t="shared" si="88"/>
        <v>12389466092.221111</v>
      </c>
      <c r="I2375" s="48">
        <f t="shared" si="89"/>
        <v>1365.5194771500514</v>
      </c>
    </row>
    <row r="2376" spans="1:9" x14ac:dyDescent="0.3">
      <c r="A2376" s="47" t="s">
        <v>352</v>
      </c>
      <c r="B2376" s="47">
        <v>2014</v>
      </c>
      <c r="C2376" s="47" t="s">
        <v>410</v>
      </c>
      <c r="D2376" s="47" t="s">
        <v>67</v>
      </c>
      <c r="E2376" s="48">
        <v>236226394000</v>
      </c>
      <c r="F2376" s="48">
        <v>31.35</v>
      </c>
      <c r="G2376" s="48">
        <v>2368983</v>
      </c>
      <c r="H2376" s="48">
        <f t="shared" si="88"/>
        <v>7535132185.0079737</v>
      </c>
      <c r="I2376" s="48">
        <f t="shared" si="89"/>
        <v>3180.7455709931114</v>
      </c>
    </row>
    <row r="2377" spans="1:9" x14ac:dyDescent="0.3">
      <c r="A2377" s="47" t="s">
        <v>352</v>
      </c>
      <c r="B2377" s="47">
        <v>2015</v>
      </c>
      <c r="C2377" s="47" t="s">
        <v>410</v>
      </c>
      <c r="D2377" s="47" t="s">
        <v>67</v>
      </c>
      <c r="E2377" s="48">
        <v>495330854367</v>
      </c>
      <c r="F2377" s="48">
        <v>39.979999999999997</v>
      </c>
      <c r="G2377" s="48">
        <v>9073079</v>
      </c>
      <c r="H2377" s="48">
        <f t="shared" si="88"/>
        <v>12389466092.221111</v>
      </c>
      <c r="I2377" s="48">
        <f t="shared" si="89"/>
        <v>1365.5194771500514</v>
      </c>
    </row>
    <row r="2378" spans="1:9" x14ac:dyDescent="0.3">
      <c r="A2378" s="47" t="s">
        <v>353</v>
      </c>
      <c r="B2378" s="47">
        <v>2010</v>
      </c>
      <c r="C2378" s="47" t="s">
        <v>397</v>
      </c>
      <c r="D2378" s="47" t="s">
        <v>118</v>
      </c>
      <c r="E2378" s="48">
        <v>28989425000</v>
      </c>
      <c r="F2378" s="48">
        <v>7.32</v>
      </c>
      <c r="G2378" s="48">
        <v>11164000</v>
      </c>
      <c r="H2378" s="48">
        <f t="shared" si="88"/>
        <v>3960303961.7486339</v>
      </c>
      <c r="I2378" s="48">
        <f t="shared" si="89"/>
        <v>354.73879986999589</v>
      </c>
    </row>
    <row r="2379" spans="1:9" x14ac:dyDescent="0.3">
      <c r="A2379" s="47" t="s">
        <v>353</v>
      </c>
      <c r="B2379" s="47">
        <v>2011</v>
      </c>
      <c r="C2379" s="47" t="s">
        <v>397</v>
      </c>
      <c r="D2379" s="47" t="s">
        <v>118</v>
      </c>
      <c r="E2379" s="48">
        <v>28659125000</v>
      </c>
      <c r="F2379" s="48">
        <v>7.26</v>
      </c>
      <c r="G2379" s="48">
        <v>11954000</v>
      </c>
      <c r="H2379" s="48">
        <f t="shared" si="88"/>
        <v>3947537878.787879</v>
      </c>
      <c r="I2379" s="48">
        <f t="shared" si="89"/>
        <v>330.22736145121956</v>
      </c>
    </row>
    <row r="2380" spans="1:9" x14ac:dyDescent="0.3">
      <c r="A2380" s="47" t="s">
        <v>353</v>
      </c>
      <c r="B2380" s="47">
        <v>2012</v>
      </c>
      <c r="C2380" s="47" t="s">
        <v>397</v>
      </c>
      <c r="D2380" s="47" t="s">
        <v>118</v>
      </c>
      <c r="E2380" s="48">
        <v>30782429000</v>
      </c>
      <c r="F2380" s="48">
        <v>8.2100000000000009</v>
      </c>
      <c r="G2380" s="48">
        <v>9100000</v>
      </c>
      <c r="H2380" s="48">
        <f t="shared" si="88"/>
        <v>3749382338.6114492</v>
      </c>
      <c r="I2380" s="48">
        <f t="shared" si="89"/>
        <v>412.0200372100494</v>
      </c>
    </row>
    <row r="2381" spans="1:9" x14ac:dyDescent="0.3">
      <c r="A2381" s="47" t="s">
        <v>353</v>
      </c>
      <c r="B2381" s="47">
        <v>2013</v>
      </c>
      <c r="C2381" s="47" t="s">
        <v>397</v>
      </c>
      <c r="D2381" s="47" t="s">
        <v>118</v>
      </c>
      <c r="E2381" s="48">
        <v>37590618000</v>
      </c>
      <c r="F2381" s="48">
        <v>9.66</v>
      </c>
      <c r="G2381" s="48">
        <v>4941000</v>
      </c>
      <c r="H2381" s="48">
        <f t="shared" si="88"/>
        <v>3891368322.9813666</v>
      </c>
      <c r="I2381" s="48">
        <f t="shared" si="89"/>
        <v>787.56695466127644</v>
      </c>
    </row>
    <row r="2382" spans="1:9" x14ac:dyDescent="0.3">
      <c r="A2382" s="47" t="s">
        <v>353</v>
      </c>
      <c r="B2382" s="47">
        <v>2014</v>
      </c>
      <c r="C2382" s="47" t="s">
        <v>397</v>
      </c>
      <c r="D2382" s="47" t="s">
        <v>118</v>
      </c>
      <c r="E2382" s="48">
        <v>37590618000</v>
      </c>
      <c r="F2382" s="48">
        <v>10.85</v>
      </c>
      <c r="G2382" s="48">
        <v>4340000</v>
      </c>
      <c r="H2382" s="48">
        <f t="shared" si="88"/>
        <v>3464573087.5576038</v>
      </c>
      <c r="I2382" s="48">
        <f t="shared" si="89"/>
        <v>798.28872985198245</v>
      </c>
    </row>
    <row r="2383" spans="1:9" x14ac:dyDescent="0.3">
      <c r="A2383" s="47" t="s">
        <v>353</v>
      </c>
      <c r="B2383" s="47">
        <v>2015</v>
      </c>
      <c r="C2383" s="47" t="s">
        <v>397</v>
      </c>
      <c r="D2383" s="47" t="s">
        <v>118</v>
      </c>
      <c r="E2383" s="48">
        <v>26223627000</v>
      </c>
      <c r="F2383" s="48">
        <v>12.76</v>
      </c>
      <c r="G2383" s="48">
        <v>4179000</v>
      </c>
      <c r="H2383" s="48">
        <f t="shared" si="88"/>
        <v>2055143181.8181818</v>
      </c>
      <c r="I2383" s="48">
        <f t="shared" si="89"/>
        <v>491.77869868824644</v>
      </c>
    </row>
    <row r="2384" spans="1:9" x14ac:dyDescent="0.3">
      <c r="A2384" s="47" t="s">
        <v>353</v>
      </c>
      <c r="B2384" s="47">
        <v>2010</v>
      </c>
      <c r="C2384" s="47" t="s">
        <v>398</v>
      </c>
      <c r="D2384" s="47" t="s">
        <v>118</v>
      </c>
      <c r="E2384" s="48">
        <v>1973154000</v>
      </c>
      <c r="F2384" s="48">
        <v>7.32</v>
      </c>
      <c r="G2384" s="48">
        <v>2658000</v>
      </c>
      <c r="H2384" s="48">
        <f t="shared" si="88"/>
        <v>269556557.37704915</v>
      </c>
      <c r="I2384" s="48">
        <f t="shared" si="89"/>
        <v>101.41330224870171</v>
      </c>
    </row>
    <row r="2385" spans="1:9" x14ac:dyDescent="0.3">
      <c r="A2385" s="47" t="s">
        <v>353</v>
      </c>
      <c r="B2385" s="47">
        <v>2011</v>
      </c>
      <c r="C2385" s="47" t="s">
        <v>398</v>
      </c>
      <c r="D2385" s="47" t="s">
        <v>118</v>
      </c>
      <c r="E2385" s="48">
        <v>2258931000</v>
      </c>
      <c r="F2385" s="48">
        <v>7.26</v>
      </c>
      <c r="G2385" s="48">
        <v>2862000</v>
      </c>
      <c r="H2385" s="48">
        <f t="shared" si="88"/>
        <v>311147520.66115701</v>
      </c>
      <c r="I2385" s="48">
        <f t="shared" si="89"/>
        <v>108.71681364820301</v>
      </c>
    </row>
    <row r="2386" spans="1:9" x14ac:dyDescent="0.3">
      <c r="A2386" s="47" t="s">
        <v>353</v>
      </c>
      <c r="B2386" s="47">
        <v>2012</v>
      </c>
      <c r="C2386" s="47" t="s">
        <v>398</v>
      </c>
      <c r="D2386" s="47" t="s">
        <v>118</v>
      </c>
      <c r="E2386" s="48">
        <v>2587596000</v>
      </c>
      <c r="F2386" s="48">
        <v>8.2100000000000009</v>
      </c>
      <c r="G2386" s="48">
        <v>3857000</v>
      </c>
      <c r="H2386" s="48">
        <f t="shared" si="88"/>
        <v>315176126.67478681</v>
      </c>
      <c r="I2386" s="48">
        <f t="shared" si="89"/>
        <v>81.715355632560744</v>
      </c>
    </row>
    <row r="2387" spans="1:9" x14ac:dyDescent="0.3">
      <c r="A2387" s="47" t="s">
        <v>353</v>
      </c>
      <c r="B2387" s="47">
        <v>2013</v>
      </c>
      <c r="C2387" s="47" t="s">
        <v>398</v>
      </c>
      <c r="D2387" s="47" t="s">
        <v>118</v>
      </c>
      <c r="E2387" s="48">
        <v>2853489000</v>
      </c>
      <c r="F2387" s="48">
        <v>9.66</v>
      </c>
      <c r="G2387" s="48">
        <v>4856000</v>
      </c>
      <c r="H2387" s="48">
        <f t="shared" si="88"/>
        <v>295392236.02484471</v>
      </c>
      <c r="I2387" s="48">
        <f t="shared" si="89"/>
        <v>60.830361619613818</v>
      </c>
    </row>
    <row r="2388" spans="1:9" x14ac:dyDescent="0.3">
      <c r="A2388" s="47" t="s">
        <v>353</v>
      </c>
      <c r="B2388" s="47">
        <v>2014</v>
      </c>
      <c r="C2388" s="47" t="s">
        <v>398</v>
      </c>
      <c r="D2388" s="47" t="s">
        <v>118</v>
      </c>
      <c r="E2388" s="48">
        <v>3241928000</v>
      </c>
      <c r="F2388" s="48">
        <v>10.85</v>
      </c>
      <c r="G2388" s="48">
        <v>5126000</v>
      </c>
      <c r="H2388" s="48">
        <f t="shared" si="88"/>
        <v>298795207.37327188</v>
      </c>
      <c r="I2388" s="48">
        <f t="shared" si="89"/>
        <v>58.29013019377134</v>
      </c>
    </row>
    <row r="2389" spans="1:9" x14ac:dyDescent="0.3">
      <c r="A2389" s="47" t="s">
        <v>353</v>
      </c>
      <c r="B2389" s="47">
        <v>2015</v>
      </c>
      <c r="C2389" s="47" t="s">
        <v>398</v>
      </c>
      <c r="D2389" s="47" t="s">
        <v>118</v>
      </c>
      <c r="E2389" s="48">
        <v>3446494000</v>
      </c>
      <c r="F2389" s="48">
        <v>12.76</v>
      </c>
      <c r="G2389" s="48">
        <v>6443000</v>
      </c>
      <c r="H2389" s="48">
        <f t="shared" si="88"/>
        <v>270101410.65830719</v>
      </c>
      <c r="I2389" s="48">
        <f t="shared" si="89"/>
        <v>41.921684100311531</v>
      </c>
    </row>
    <row r="2390" spans="1:9" x14ac:dyDescent="0.3">
      <c r="A2390" s="47" t="s">
        <v>353</v>
      </c>
      <c r="B2390" s="47">
        <v>2010</v>
      </c>
      <c r="C2390" s="47" t="s">
        <v>399</v>
      </c>
      <c r="D2390" s="47" t="s">
        <v>118</v>
      </c>
      <c r="E2390" s="48">
        <v>264585428000</v>
      </c>
      <c r="F2390" s="48">
        <v>7.32</v>
      </c>
      <c r="G2390" s="48">
        <v>23527000</v>
      </c>
      <c r="H2390" s="48">
        <f t="shared" si="88"/>
        <v>36145550273.224045</v>
      </c>
      <c r="I2390" s="48">
        <f t="shared" si="89"/>
        <v>1536.3433618066072</v>
      </c>
    </row>
    <row r="2391" spans="1:9" x14ac:dyDescent="0.3">
      <c r="A2391" s="47" t="s">
        <v>353</v>
      </c>
      <c r="B2391" s="47">
        <v>2011</v>
      </c>
      <c r="C2391" s="47" t="s">
        <v>399</v>
      </c>
      <c r="D2391" s="47" t="s">
        <v>118</v>
      </c>
      <c r="E2391" s="48">
        <v>289863249000</v>
      </c>
      <c r="F2391" s="48">
        <v>7.26</v>
      </c>
      <c r="G2391" s="48">
        <v>22568000</v>
      </c>
      <c r="H2391" s="48">
        <f t="shared" si="88"/>
        <v>39926067355.371902</v>
      </c>
      <c r="I2391" s="48">
        <f t="shared" si="89"/>
        <v>1769.1451327265111</v>
      </c>
    </row>
    <row r="2392" spans="1:9" x14ac:dyDescent="0.3">
      <c r="A2392" s="47" t="s">
        <v>353</v>
      </c>
      <c r="B2392" s="47">
        <v>2012</v>
      </c>
      <c r="C2392" s="47" t="s">
        <v>399</v>
      </c>
      <c r="D2392" s="47" t="s">
        <v>118</v>
      </c>
      <c r="E2392" s="48">
        <v>305687447000</v>
      </c>
      <c r="F2392" s="48">
        <v>8.2100000000000009</v>
      </c>
      <c r="G2392" s="48">
        <v>25564000</v>
      </c>
      <c r="H2392" s="48">
        <f t="shared" si="88"/>
        <v>37233550182.704018</v>
      </c>
      <c r="I2392" s="48">
        <f t="shared" si="89"/>
        <v>1456.4837342631834</v>
      </c>
    </row>
    <row r="2393" spans="1:9" x14ac:dyDescent="0.3">
      <c r="A2393" s="47" t="s">
        <v>353</v>
      </c>
      <c r="B2393" s="47">
        <v>2013</v>
      </c>
      <c r="C2393" s="47" t="s">
        <v>399</v>
      </c>
      <c r="D2393" s="47" t="s">
        <v>118</v>
      </c>
      <c r="E2393" s="48">
        <v>324425604000</v>
      </c>
      <c r="F2393" s="48">
        <v>9.66</v>
      </c>
      <c r="G2393" s="48">
        <v>24025000</v>
      </c>
      <c r="H2393" s="48">
        <f t="shared" si="88"/>
        <v>33584431055.90062</v>
      </c>
      <c r="I2393" s="48">
        <f t="shared" si="89"/>
        <v>1397.8951532112642</v>
      </c>
    </row>
    <row r="2394" spans="1:9" x14ac:dyDescent="0.3">
      <c r="A2394" s="47" t="s">
        <v>353</v>
      </c>
      <c r="B2394" s="47">
        <v>2014</v>
      </c>
      <c r="C2394" s="47" t="s">
        <v>399</v>
      </c>
      <c r="D2394" s="47" t="s">
        <v>118</v>
      </c>
      <c r="E2394" s="48">
        <v>405682541000</v>
      </c>
      <c r="F2394" s="48">
        <v>10.85</v>
      </c>
      <c r="G2394" s="48">
        <v>22660000</v>
      </c>
      <c r="H2394" s="48">
        <f t="shared" si="88"/>
        <v>37390095944.700462</v>
      </c>
      <c r="I2394" s="48">
        <f t="shared" si="89"/>
        <v>1650.0483647264105</v>
      </c>
    </row>
    <row r="2395" spans="1:9" x14ac:dyDescent="0.3">
      <c r="A2395" s="47" t="s">
        <v>353</v>
      </c>
      <c r="B2395" s="47">
        <v>2015</v>
      </c>
      <c r="C2395" s="47" t="s">
        <v>399</v>
      </c>
      <c r="D2395" s="47" t="s">
        <v>118</v>
      </c>
      <c r="E2395" s="48">
        <v>457411634000</v>
      </c>
      <c r="F2395" s="48">
        <v>12.76</v>
      </c>
      <c r="G2395" s="48">
        <v>27722000</v>
      </c>
      <c r="H2395" s="48">
        <f t="shared" si="88"/>
        <v>35847306739.811913</v>
      </c>
      <c r="I2395" s="48">
        <f t="shared" si="89"/>
        <v>1293.099586603128</v>
      </c>
    </row>
    <row r="2396" spans="1:9" x14ac:dyDescent="0.3">
      <c r="A2396" s="47" t="s">
        <v>353</v>
      </c>
      <c r="B2396" s="47">
        <v>2010</v>
      </c>
      <c r="C2396" s="47" t="s">
        <v>403</v>
      </c>
      <c r="D2396" s="47" t="s">
        <v>118</v>
      </c>
      <c r="E2396" s="48">
        <v>3258498000</v>
      </c>
      <c r="F2396" s="48">
        <v>7.32</v>
      </c>
      <c r="G2396" s="48">
        <v>4256000</v>
      </c>
      <c r="H2396" s="48">
        <f t="shared" si="88"/>
        <v>445150000</v>
      </c>
      <c r="I2396" s="48">
        <f t="shared" si="89"/>
        <v>104.59351503759399</v>
      </c>
    </row>
    <row r="2397" spans="1:9" x14ac:dyDescent="0.3">
      <c r="A2397" s="47" t="s">
        <v>353</v>
      </c>
      <c r="B2397" s="47">
        <v>2011</v>
      </c>
      <c r="C2397" s="47" t="s">
        <v>403</v>
      </c>
      <c r="D2397" s="47" t="s">
        <v>118</v>
      </c>
      <c r="E2397" s="48">
        <v>3525897000</v>
      </c>
      <c r="F2397" s="48">
        <v>7.26</v>
      </c>
      <c r="G2397" s="48">
        <v>4820000</v>
      </c>
      <c r="H2397" s="48">
        <f t="shared" si="88"/>
        <v>485660743.80165291</v>
      </c>
      <c r="I2397" s="48">
        <f t="shared" si="89"/>
        <v>100.75949041528068</v>
      </c>
    </row>
    <row r="2398" spans="1:9" x14ac:dyDescent="0.3">
      <c r="A2398" s="47" t="s">
        <v>353</v>
      </c>
      <c r="B2398" s="47">
        <v>2012</v>
      </c>
      <c r="C2398" s="47" t="s">
        <v>403</v>
      </c>
      <c r="D2398" s="47" t="s">
        <v>118</v>
      </c>
      <c r="E2398" s="48">
        <v>3868912000</v>
      </c>
      <c r="F2398" s="48">
        <v>8.2100000000000009</v>
      </c>
      <c r="G2398" s="48">
        <v>5785000</v>
      </c>
      <c r="H2398" s="48">
        <f t="shared" si="88"/>
        <v>471243848.96467716</v>
      </c>
      <c r="I2398" s="48">
        <f t="shared" si="89"/>
        <v>81.459610884127429</v>
      </c>
    </row>
    <row r="2399" spans="1:9" x14ac:dyDescent="0.3">
      <c r="A2399" s="47" t="s">
        <v>353</v>
      </c>
      <c r="B2399" s="47">
        <v>2013</v>
      </c>
      <c r="C2399" s="47" t="s">
        <v>403</v>
      </c>
      <c r="D2399" s="47" t="s">
        <v>118</v>
      </c>
      <c r="E2399" s="48">
        <v>4078981000</v>
      </c>
      <c r="F2399" s="48">
        <v>9.66</v>
      </c>
      <c r="G2399" s="48">
        <v>6025000</v>
      </c>
      <c r="H2399" s="48">
        <f t="shared" si="88"/>
        <v>422254761.90476191</v>
      </c>
      <c r="I2399" s="48">
        <f t="shared" si="89"/>
        <v>70.08377790950405</v>
      </c>
    </row>
    <row r="2400" spans="1:9" x14ac:dyDescent="0.3">
      <c r="A2400" s="47" t="s">
        <v>353</v>
      </c>
      <c r="B2400" s="47">
        <v>2014</v>
      </c>
      <c r="C2400" s="47" t="s">
        <v>403</v>
      </c>
      <c r="D2400" s="47" t="s">
        <v>118</v>
      </c>
      <c r="E2400" s="48">
        <v>4258978000</v>
      </c>
      <c r="F2400" s="48">
        <v>10.85</v>
      </c>
      <c r="G2400" s="48">
        <v>8862000</v>
      </c>
      <c r="H2400" s="48">
        <f t="shared" si="88"/>
        <v>392532534.56221199</v>
      </c>
      <c r="I2400" s="48">
        <f t="shared" si="89"/>
        <v>44.293899183278263</v>
      </c>
    </row>
    <row r="2401" spans="1:9" x14ac:dyDescent="0.3">
      <c r="A2401" s="47" t="s">
        <v>353</v>
      </c>
      <c r="B2401" s="47">
        <v>2015</v>
      </c>
      <c r="C2401" s="47" t="s">
        <v>403</v>
      </c>
      <c r="D2401" s="47" t="s">
        <v>118</v>
      </c>
      <c r="E2401" s="48">
        <v>5169741000</v>
      </c>
      <c r="F2401" s="48">
        <v>12.76</v>
      </c>
      <c r="G2401" s="48">
        <v>9664000</v>
      </c>
      <c r="H2401" s="48">
        <f t="shared" si="88"/>
        <v>405152115.98746079</v>
      </c>
      <c r="I2401" s="48">
        <f t="shared" si="89"/>
        <v>41.923853061616391</v>
      </c>
    </row>
    <row r="2402" spans="1:9" x14ac:dyDescent="0.3">
      <c r="A2402" s="47" t="s">
        <v>353</v>
      </c>
      <c r="B2402" s="47">
        <v>2010</v>
      </c>
      <c r="C2402" s="47" t="s">
        <v>404</v>
      </c>
      <c r="D2402" s="47" t="s">
        <v>118</v>
      </c>
      <c r="E2402" s="48">
        <v>172542682000</v>
      </c>
      <c r="F2402" s="48">
        <v>7.32</v>
      </c>
      <c r="G2402" s="48">
        <v>21526000</v>
      </c>
      <c r="H2402" s="48">
        <f t="shared" ref="H2402:H2465" si="90">E2402/F2402</f>
        <v>23571404644.808743</v>
      </c>
      <c r="I2402" s="48">
        <f t="shared" ref="I2402:I2465" si="91">H2402/G2402</f>
        <v>1095.020191619843</v>
      </c>
    </row>
    <row r="2403" spans="1:9" x14ac:dyDescent="0.3">
      <c r="A2403" s="47" t="s">
        <v>353</v>
      </c>
      <c r="B2403" s="47">
        <v>2011</v>
      </c>
      <c r="C2403" s="47" t="s">
        <v>404</v>
      </c>
      <c r="D2403" s="47" t="s">
        <v>118</v>
      </c>
      <c r="E2403" s="48">
        <v>195240268000</v>
      </c>
      <c r="F2403" s="48">
        <v>7.26</v>
      </c>
      <c r="G2403" s="48">
        <v>21945000</v>
      </c>
      <c r="H2403" s="48">
        <f t="shared" si="90"/>
        <v>26892598898.071625</v>
      </c>
      <c r="I2403" s="48">
        <f t="shared" si="91"/>
        <v>1225.4544952413592</v>
      </c>
    </row>
    <row r="2404" spans="1:9" x14ac:dyDescent="0.3">
      <c r="A2404" s="47" t="s">
        <v>353</v>
      </c>
      <c r="B2404" s="47">
        <v>2012</v>
      </c>
      <c r="C2404" s="47" t="s">
        <v>404</v>
      </c>
      <c r="D2404" s="47" t="s">
        <v>118</v>
      </c>
      <c r="E2404" s="48">
        <v>228563214000</v>
      </c>
      <c r="F2404" s="48">
        <v>8.2100000000000009</v>
      </c>
      <c r="G2404" s="48">
        <v>24200000</v>
      </c>
      <c r="H2404" s="48">
        <f t="shared" si="90"/>
        <v>27839611936.662605</v>
      </c>
      <c r="I2404" s="48">
        <f t="shared" si="91"/>
        <v>1150.3971874653969</v>
      </c>
    </row>
    <row r="2405" spans="1:9" x14ac:dyDescent="0.3">
      <c r="A2405" s="47" t="s">
        <v>353</v>
      </c>
      <c r="B2405" s="47">
        <v>2013</v>
      </c>
      <c r="C2405" s="47" t="s">
        <v>404</v>
      </c>
      <c r="D2405" s="47" t="s">
        <v>118</v>
      </c>
      <c r="E2405" s="48">
        <v>205350614000</v>
      </c>
      <c r="F2405" s="48">
        <v>9.66</v>
      </c>
      <c r="G2405" s="48">
        <v>22509000</v>
      </c>
      <c r="H2405" s="48">
        <f t="shared" si="90"/>
        <v>21257827536.231884</v>
      </c>
      <c r="I2405" s="48">
        <f t="shared" si="91"/>
        <v>944.41456911599289</v>
      </c>
    </row>
    <row r="2406" spans="1:9" x14ac:dyDescent="0.3">
      <c r="A2406" s="47" t="s">
        <v>353</v>
      </c>
      <c r="B2406" s="47">
        <v>2014</v>
      </c>
      <c r="C2406" s="47" t="s">
        <v>404</v>
      </c>
      <c r="D2406" s="47" t="s">
        <v>118</v>
      </c>
      <c r="E2406" s="48">
        <v>278567869000</v>
      </c>
      <c r="F2406" s="48">
        <v>10.85</v>
      </c>
      <c r="G2406" s="48">
        <v>27046000</v>
      </c>
      <c r="H2406" s="48">
        <f t="shared" si="90"/>
        <v>25674457972.350231</v>
      </c>
      <c r="I2406" s="48">
        <f t="shared" si="91"/>
        <v>949.28854441877661</v>
      </c>
    </row>
    <row r="2407" spans="1:9" x14ac:dyDescent="0.3">
      <c r="A2407" s="47" t="s">
        <v>353</v>
      </c>
      <c r="B2407" s="47">
        <v>2015</v>
      </c>
      <c r="C2407" s="47" t="s">
        <v>404</v>
      </c>
      <c r="D2407" s="47" t="s">
        <v>118</v>
      </c>
      <c r="E2407" s="48">
        <v>292793616000</v>
      </c>
      <c r="F2407" s="48">
        <v>12.76</v>
      </c>
      <c r="G2407" s="48">
        <v>34051000</v>
      </c>
      <c r="H2407" s="48">
        <f t="shared" si="90"/>
        <v>22946208150.470219</v>
      </c>
      <c r="I2407" s="48">
        <f t="shared" si="91"/>
        <v>673.87765852604093</v>
      </c>
    </row>
    <row r="2408" spans="1:9" x14ac:dyDescent="0.3">
      <c r="A2408" s="47" t="s">
        <v>353</v>
      </c>
      <c r="B2408" s="47">
        <v>2010</v>
      </c>
      <c r="C2408" s="47" t="s">
        <v>406</v>
      </c>
      <c r="D2408" s="47" t="s">
        <v>118</v>
      </c>
      <c r="E2408" s="48">
        <v>812268000</v>
      </c>
      <c r="F2408" s="48">
        <v>7.32</v>
      </c>
      <c r="G2408" s="48">
        <v>6033000</v>
      </c>
      <c r="H2408" s="48">
        <f t="shared" si="90"/>
        <v>110965573.77049179</v>
      </c>
      <c r="I2408" s="48">
        <f t="shared" si="91"/>
        <v>18.393100243741387</v>
      </c>
    </row>
    <row r="2409" spans="1:9" x14ac:dyDescent="0.3">
      <c r="A2409" s="47" t="s">
        <v>353</v>
      </c>
      <c r="B2409" s="47">
        <v>2011</v>
      </c>
      <c r="C2409" s="47" t="s">
        <v>406</v>
      </c>
      <c r="D2409" s="47" t="s">
        <v>118</v>
      </c>
      <c r="E2409" s="48">
        <v>1570558000</v>
      </c>
      <c r="F2409" s="48">
        <v>7.26</v>
      </c>
      <c r="G2409" s="48">
        <v>6784000</v>
      </c>
      <c r="H2409" s="48">
        <f t="shared" si="90"/>
        <v>216330303.03030303</v>
      </c>
      <c r="I2409" s="48">
        <f t="shared" si="91"/>
        <v>31.888311177815893</v>
      </c>
    </row>
    <row r="2410" spans="1:9" x14ac:dyDescent="0.3">
      <c r="A2410" s="47" t="s">
        <v>353</v>
      </c>
      <c r="B2410" s="47">
        <v>2012</v>
      </c>
      <c r="C2410" s="47" t="s">
        <v>406</v>
      </c>
      <c r="D2410" s="47" t="s">
        <v>118</v>
      </c>
      <c r="E2410" s="48">
        <v>1633717000</v>
      </c>
      <c r="F2410" s="48">
        <v>8.2100000000000009</v>
      </c>
      <c r="G2410" s="48">
        <v>7039000</v>
      </c>
      <c r="H2410" s="48">
        <f t="shared" si="90"/>
        <v>198991108.40438488</v>
      </c>
      <c r="I2410" s="48">
        <f t="shared" si="91"/>
        <v>28.269798040117188</v>
      </c>
    </row>
    <row r="2411" spans="1:9" x14ac:dyDescent="0.3">
      <c r="A2411" s="47" t="s">
        <v>353</v>
      </c>
      <c r="B2411" s="47">
        <v>2013</v>
      </c>
      <c r="C2411" s="47" t="s">
        <v>406</v>
      </c>
      <c r="D2411" s="47" t="s">
        <v>118</v>
      </c>
      <c r="E2411" s="48">
        <v>1459119000</v>
      </c>
      <c r="F2411" s="48">
        <v>9.66</v>
      </c>
      <c r="G2411" s="48">
        <v>8253000</v>
      </c>
      <c r="H2411" s="48">
        <f t="shared" si="90"/>
        <v>151047515.52795032</v>
      </c>
      <c r="I2411" s="48">
        <f t="shared" si="91"/>
        <v>18.302134439349366</v>
      </c>
    </row>
    <row r="2412" spans="1:9" x14ac:dyDescent="0.3">
      <c r="A2412" s="47" t="s">
        <v>353</v>
      </c>
      <c r="B2412" s="47">
        <v>2014</v>
      </c>
      <c r="C2412" s="47" t="s">
        <v>406</v>
      </c>
      <c r="D2412" s="47" t="s">
        <v>118</v>
      </c>
      <c r="E2412" s="48">
        <v>1213319000</v>
      </c>
      <c r="F2412" s="48">
        <v>10.85</v>
      </c>
      <c r="G2412" s="48">
        <v>8873000</v>
      </c>
      <c r="H2412" s="48">
        <f t="shared" si="90"/>
        <v>111826635.94470046</v>
      </c>
      <c r="I2412" s="48">
        <f t="shared" si="91"/>
        <v>12.603024449983147</v>
      </c>
    </row>
    <row r="2413" spans="1:9" x14ac:dyDescent="0.3">
      <c r="A2413" s="47" t="s">
        <v>353</v>
      </c>
      <c r="B2413" s="47">
        <v>2015</v>
      </c>
      <c r="C2413" s="47" t="s">
        <v>406</v>
      </c>
      <c r="D2413" s="47" t="s">
        <v>118</v>
      </c>
      <c r="E2413" s="48">
        <v>1442518000</v>
      </c>
      <c r="F2413" s="48">
        <v>12.76</v>
      </c>
      <c r="G2413" s="48">
        <v>9715000</v>
      </c>
      <c r="H2413" s="48">
        <f t="shared" si="90"/>
        <v>113050000</v>
      </c>
      <c r="I2413" s="48">
        <f t="shared" si="91"/>
        <v>11.636644364384972</v>
      </c>
    </row>
    <row r="2414" spans="1:9" x14ac:dyDescent="0.3">
      <c r="A2414" s="47" t="s">
        <v>436</v>
      </c>
      <c r="B2414" s="47">
        <v>2010</v>
      </c>
      <c r="C2414" s="47" t="s">
        <v>396</v>
      </c>
      <c r="D2414" s="47" t="s">
        <v>70</v>
      </c>
      <c r="E2414" s="48">
        <v>52024511000</v>
      </c>
      <c r="F2414" s="48">
        <v>0.79</v>
      </c>
      <c r="G2414" s="48">
        <v>434348643</v>
      </c>
      <c r="H2414" s="48">
        <f t="shared" si="90"/>
        <v>65853811392.40506</v>
      </c>
      <c r="I2414" s="48">
        <f t="shared" si="91"/>
        <v>151.6150964293563</v>
      </c>
    </row>
    <row r="2415" spans="1:9" x14ac:dyDescent="0.3">
      <c r="A2415" s="47" t="s">
        <v>436</v>
      </c>
      <c r="B2415" s="47">
        <v>2011</v>
      </c>
      <c r="C2415" s="47" t="s">
        <v>396</v>
      </c>
      <c r="D2415" s="47" t="s">
        <v>70</v>
      </c>
      <c r="E2415" s="48">
        <v>51907521000</v>
      </c>
      <c r="F2415" s="48">
        <v>0.75</v>
      </c>
      <c r="G2415" s="48">
        <v>437287418</v>
      </c>
      <c r="H2415" s="48">
        <f t="shared" si="90"/>
        <v>69210028000</v>
      </c>
      <c r="I2415" s="48">
        <f t="shared" si="91"/>
        <v>158.2712539879206</v>
      </c>
    </row>
    <row r="2416" spans="1:9" x14ac:dyDescent="0.3">
      <c r="A2416" s="47" t="s">
        <v>436</v>
      </c>
      <c r="B2416" s="47">
        <v>2012</v>
      </c>
      <c r="C2416" s="47" t="s">
        <v>396</v>
      </c>
      <c r="D2416" s="47" t="s">
        <v>70</v>
      </c>
      <c r="E2416" s="48">
        <v>49200130000</v>
      </c>
      <c r="F2416" s="48">
        <v>0.81</v>
      </c>
      <c r="G2416" s="48">
        <v>419250244</v>
      </c>
      <c r="H2416" s="48">
        <f t="shared" si="90"/>
        <v>60740901234.567894</v>
      </c>
      <c r="I2416" s="48">
        <f t="shared" si="91"/>
        <v>144.87982321739065</v>
      </c>
    </row>
    <row r="2417" spans="1:9" x14ac:dyDescent="0.3">
      <c r="A2417" s="47" t="s">
        <v>436</v>
      </c>
      <c r="B2417" s="47">
        <v>2013</v>
      </c>
      <c r="C2417" s="47" t="s">
        <v>396</v>
      </c>
      <c r="D2417" s="47" t="s">
        <v>70</v>
      </c>
      <c r="E2417" s="48">
        <v>46610334000</v>
      </c>
      <c r="F2417" s="48">
        <v>0.78</v>
      </c>
      <c r="G2417" s="48">
        <v>395453402</v>
      </c>
      <c r="H2417" s="48">
        <f t="shared" si="90"/>
        <v>59756838461.53846</v>
      </c>
      <c r="I2417" s="48">
        <f t="shared" si="91"/>
        <v>151.10968361713185</v>
      </c>
    </row>
    <row r="2418" spans="1:9" x14ac:dyDescent="0.3">
      <c r="A2418" s="47" t="s">
        <v>436</v>
      </c>
      <c r="B2418" s="47">
        <v>2014</v>
      </c>
      <c r="C2418" s="47" t="s">
        <v>396</v>
      </c>
      <c r="D2418" s="47" t="s">
        <v>70</v>
      </c>
      <c r="E2418" s="48">
        <v>46387261000</v>
      </c>
      <c r="F2418" s="48">
        <v>0.78</v>
      </c>
      <c r="G2418" s="48">
        <v>379055420</v>
      </c>
      <c r="H2418" s="48">
        <f t="shared" si="90"/>
        <v>59470847435.89743</v>
      </c>
      <c r="I2418" s="48">
        <f t="shared" si="91"/>
        <v>156.89222287310238</v>
      </c>
    </row>
    <row r="2419" spans="1:9" x14ac:dyDescent="0.3">
      <c r="A2419" s="47" t="s">
        <v>436</v>
      </c>
      <c r="B2419" s="47">
        <v>2015</v>
      </c>
      <c r="C2419" s="47" t="s">
        <v>396</v>
      </c>
      <c r="D2419" s="47" t="s">
        <v>70</v>
      </c>
      <c r="E2419" s="48">
        <v>45783655000</v>
      </c>
      <c r="F2419" s="48">
        <v>0.94</v>
      </c>
      <c r="G2419" s="48">
        <v>350648922</v>
      </c>
      <c r="H2419" s="48">
        <f t="shared" si="90"/>
        <v>48706015957.446808</v>
      </c>
      <c r="I2419" s="48">
        <f t="shared" si="91"/>
        <v>138.90251160517417</v>
      </c>
    </row>
    <row r="2420" spans="1:9" x14ac:dyDescent="0.3">
      <c r="A2420" s="47" t="s">
        <v>436</v>
      </c>
      <c r="B2420" s="47">
        <v>2010</v>
      </c>
      <c r="C2420" s="47" t="s">
        <v>397</v>
      </c>
      <c r="D2420" s="47" t="s">
        <v>70</v>
      </c>
      <c r="E2420" s="48">
        <v>286602</v>
      </c>
      <c r="F2420" s="48">
        <v>0.79</v>
      </c>
      <c r="G2420" s="48">
        <v>15141</v>
      </c>
      <c r="H2420" s="48">
        <f t="shared" si="90"/>
        <v>362787.34177215188</v>
      </c>
      <c r="I2420" s="48">
        <f t="shared" si="91"/>
        <v>23.960593208648827</v>
      </c>
    </row>
    <row r="2421" spans="1:9" x14ac:dyDescent="0.3">
      <c r="A2421" s="47" t="s">
        <v>436</v>
      </c>
      <c r="B2421" s="47">
        <v>2011</v>
      </c>
      <c r="C2421" s="47" t="s">
        <v>397</v>
      </c>
      <c r="D2421" s="47" t="s">
        <v>70</v>
      </c>
      <c r="E2421" s="48">
        <v>191081</v>
      </c>
      <c r="F2421" s="48">
        <v>0.75</v>
      </c>
      <c r="G2421" s="48">
        <v>14033</v>
      </c>
      <c r="H2421" s="48">
        <f t="shared" si="90"/>
        <v>254774.66666666666</v>
      </c>
      <c r="I2421" s="48">
        <f t="shared" si="91"/>
        <v>18.155395615097746</v>
      </c>
    </row>
    <row r="2422" spans="1:9" x14ac:dyDescent="0.3">
      <c r="A2422" s="47" t="s">
        <v>436</v>
      </c>
      <c r="B2422" s="47">
        <v>2012</v>
      </c>
      <c r="C2422" s="47" t="s">
        <v>397</v>
      </c>
      <c r="D2422" s="47" t="s">
        <v>70</v>
      </c>
      <c r="E2422" s="48">
        <v>58781000</v>
      </c>
      <c r="F2422" s="48">
        <v>0.81</v>
      </c>
      <c r="G2422" s="48">
        <v>10200</v>
      </c>
      <c r="H2422" s="48">
        <f t="shared" si="90"/>
        <v>72569135.802469134</v>
      </c>
      <c r="I2422" s="48">
        <f t="shared" si="91"/>
        <v>7114.621157104817</v>
      </c>
    </row>
    <row r="2423" spans="1:9" x14ac:dyDescent="0.3">
      <c r="A2423" s="47" t="s">
        <v>436</v>
      </c>
      <c r="B2423" s="47">
        <v>2013</v>
      </c>
      <c r="C2423" s="47" t="s">
        <v>397</v>
      </c>
      <c r="D2423" s="47" t="s">
        <v>70</v>
      </c>
      <c r="E2423" s="48">
        <v>36764000</v>
      </c>
      <c r="F2423" s="48">
        <v>0.78</v>
      </c>
      <c r="G2423" s="48">
        <v>7922</v>
      </c>
      <c r="H2423" s="48">
        <f t="shared" si="90"/>
        <v>47133333.333333328</v>
      </c>
      <c r="I2423" s="48">
        <f t="shared" si="91"/>
        <v>5949.6760077421523</v>
      </c>
    </row>
    <row r="2424" spans="1:9" x14ac:dyDescent="0.3">
      <c r="A2424" s="47" t="s">
        <v>436</v>
      </c>
      <c r="B2424" s="47">
        <v>2014</v>
      </c>
      <c r="C2424" s="47" t="s">
        <v>397</v>
      </c>
      <c r="D2424" s="47" t="s">
        <v>70</v>
      </c>
      <c r="E2424" s="48">
        <v>27680000</v>
      </c>
      <c r="F2424" s="48">
        <v>0.78</v>
      </c>
      <c r="G2424" s="48">
        <v>1028</v>
      </c>
      <c r="H2424" s="48">
        <f t="shared" si="90"/>
        <v>35487179.487179488</v>
      </c>
      <c r="I2424" s="48">
        <f t="shared" si="91"/>
        <v>34520.60261398783</v>
      </c>
    </row>
    <row r="2425" spans="1:9" x14ac:dyDescent="0.3">
      <c r="A2425" s="47" t="s">
        <v>436</v>
      </c>
      <c r="B2425" s="47">
        <v>2015</v>
      </c>
      <c r="C2425" s="47" t="s">
        <v>397</v>
      </c>
      <c r="D2425" s="47" t="s">
        <v>70</v>
      </c>
      <c r="E2425" s="48">
        <v>7758000</v>
      </c>
      <c r="F2425" s="48">
        <v>0.94</v>
      </c>
      <c r="G2425" s="48">
        <v>130</v>
      </c>
      <c r="H2425" s="48">
        <f t="shared" si="90"/>
        <v>8253191.4893617025</v>
      </c>
      <c r="I2425" s="48">
        <f t="shared" si="91"/>
        <v>63486.088379705405</v>
      </c>
    </row>
    <row r="2426" spans="1:9" x14ac:dyDescent="0.3">
      <c r="A2426" s="47" t="s">
        <v>436</v>
      </c>
      <c r="B2426" s="47">
        <v>2010</v>
      </c>
      <c r="C2426" s="47" t="s">
        <v>398</v>
      </c>
      <c r="D2426" s="47" t="s">
        <v>70</v>
      </c>
      <c r="E2426" s="48">
        <v>4218405000</v>
      </c>
      <c r="F2426" s="48">
        <v>0.79</v>
      </c>
      <c r="G2426" s="48">
        <v>35292511</v>
      </c>
      <c r="H2426" s="48">
        <f t="shared" si="90"/>
        <v>5339753164.556962</v>
      </c>
      <c r="I2426" s="48">
        <f t="shared" si="91"/>
        <v>151.29989375244404</v>
      </c>
    </row>
    <row r="2427" spans="1:9" x14ac:dyDescent="0.3">
      <c r="A2427" s="47" t="s">
        <v>436</v>
      </c>
      <c r="B2427" s="47">
        <v>2011</v>
      </c>
      <c r="C2427" s="47" t="s">
        <v>398</v>
      </c>
      <c r="D2427" s="47" t="s">
        <v>70</v>
      </c>
      <c r="E2427" s="48">
        <v>4503682000</v>
      </c>
      <c r="F2427" s="48">
        <v>0.75</v>
      </c>
      <c r="G2427" s="48">
        <v>38798417</v>
      </c>
      <c r="H2427" s="48">
        <f t="shared" si="90"/>
        <v>6004909333.333333</v>
      </c>
      <c r="I2427" s="48">
        <f t="shared" si="91"/>
        <v>154.77201900617061</v>
      </c>
    </row>
    <row r="2428" spans="1:9" x14ac:dyDescent="0.3">
      <c r="A2428" s="47" t="s">
        <v>436</v>
      </c>
      <c r="B2428" s="47">
        <v>2012</v>
      </c>
      <c r="C2428" s="47" t="s">
        <v>398</v>
      </c>
      <c r="D2428" s="47" t="s">
        <v>70</v>
      </c>
      <c r="E2428" s="48">
        <v>4547511000</v>
      </c>
      <c r="F2428" s="48">
        <v>0.81</v>
      </c>
      <c r="G2428" s="48">
        <v>38070884</v>
      </c>
      <c r="H2428" s="48">
        <f t="shared" si="90"/>
        <v>5614211111.1111107</v>
      </c>
      <c r="I2428" s="48">
        <f t="shared" si="91"/>
        <v>147.4673167849507</v>
      </c>
    </row>
    <row r="2429" spans="1:9" x14ac:dyDescent="0.3">
      <c r="A2429" s="47" t="s">
        <v>436</v>
      </c>
      <c r="B2429" s="47">
        <v>2013</v>
      </c>
      <c r="C2429" s="47" t="s">
        <v>398</v>
      </c>
      <c r="D2429" s="47" t="s">
        <v>70</v>
      </c>
      <c r="E2429" s="48">
        <v>4391587000</v>
      </c>
      <c r="F2429" s="48">
        <v>0.78</v>
      </c>
      <c r="G2429" s="48">
        <v>38487443</v>
      </c>
      <c r="H2429" s="48">
        <f t="shared" si="90"/>
        <v>5630239743.5897436</v>
      </c>
      <c r="I2429" s="48">
        <f t="shared" si="91"/>
        <v>146.28770593021062</v>
      </c>
    </row>
    <row r="2430" spans="1:9" x14ac:dyDescent="0.3">
      <c r="A2430" s="47" t="s">
        <v>436</v>
      </c>
      <c r="B2430" s="47">
        <v>2014</v>
      </c>
      <c r="C2430" s="47" t="s">
        <v>398</v>
      </c>
      <c r="D2430" s="47" t="s">
        <v>70</v>
      </c>
      <c r="E2430" s="48">
        <v>4528688000</v>
      </c>
      <c r="F2430" s="48">
        <v>0.78</v>
      </c>
      <c r="G2430" s="48">
        <v>40007749</v>
      </c>
      <c r="H2430" s="48">
        <f t="shared" si="90"/>
        <v>5806010256.4102564</v>
      </c>
      <c r="I2430" s="48">
        <f t="shared" si="91"/>
        <v>145.12214262317673</v>
      </c>
    </row>
    <row r="2431" spans="1:9" x14ac:dyDescent="0.3">
      <c r="A2431" s="47" t="s">
        <v>436</v>
      </c>
      <c r="B2431" s="47">
        <v>2015</v>
      </c>
      <c r="C2431" s="47" t="s">
        <v>398</v>
      </c>
      <c r="D2431" s="47" t="s">
        <v>70</v>
      </c>
      <c r="E2431" s="48">
        <v>4961347000</v>
      </c>
      <c r="F2431" s="48">
        <v>0.94</v>
      </c>
      <c r="G2431" s="48">
        <v>44535648</v>
      </c>
      <c r="H2431" s="48">
        <f t="shared" si="90"/>
        <v>5278028723.4042559</v>
      </c>
      <c r="I2431" s="48">
        <f t="shared" si="91"/>
        <v>118.51244924973935</v>
      </c>
    </row>
    <row r="2432" spans="1:9" x14ac:dyDescent="0.3">
      <c r="A2432" s="47" t="s">
        <v>436</v>
      </c>
      <c r="B2432" s="47">
        <v>2014</v>
      </c>
      <c r="C2432" s="47" t="s">
        <v>413</v>
      </c>
      <c r="D2432" s="47" t="s">
        <v>70</v>
      </c>
      <c r="E2432" s="48">
        <v>808520000</v>
      </c>
      <c r="F2432" s="48">
        <v>0.78</v>
      </c>
      <c r="G2432" s="48">
        <v>6450800</v>
      </c>
      <c r="H2432" s="48">
        <f t="shared" si="90"/>
        <v>1036564102.5641025</v>
      </c>
      <c r="I2432" s="48">
        <f t="shared" si="91"/>
        <v>160.68768254543662</v>
      </c>
    </row>
    <row r="2433" spans="1:9" x14ac:dyDescent="0.3">
      <c r="A2433" s="47" t="s">
        <v>436</v>
      </c>
      <c r="B2433" s="47">
        <v>2015</v>
      </c>
      <c r="C2433" s="47" t="s">
        <v>413</v>
      </c>
      <c r="D2433" s="47" t="s">
        <v>70</v>
      </c>
      <c r="E2433" s="48">
        <v>1741000000</v>
      </c>
      <c r="F2433" s="48">
        <v>0.94</v>
      </c>
      <c r="G2433" s="48">
        <v>14425970</v>
      </c>
      <c r="H2433" s="48">
        <f t="shared" si="90"/>
        <v>1852127659.5744681</v>
      </c>
      <c r="I2433" s="48">
        <f t="shared" si="91"/>
        <v>128.38843138967212</v>
      </c>
    </row>
    <row r="2434" spans="1:9" x14ac:dyDescent="0.3">
      <c r="A2434" s="47" t="s">
        <v>436</v>
      </c>
      <c r="B2434" s="47">
        <v>2014</v>
      </c>
      <c r="C2434" s="47" t="s">
        <v>411</v>
      </c>
      <c r="D2434" s="47" t="s">
        <v>70</v>
      </c>
      <c r="E2434" s="48">
        <v>3720168000</v>
      </c>
      <c r="F2434" s="48">
        <v>0.78</v>
      </c>
      <c r="G2434" s="48">
        <v>33556949</v>
      </c>
      <c r="H2434" s="48">
        <f t="shared" si="90"/>
        <v>4769446153.8461533</v>
      </c>
      <c r="I2434" s="48">
        <f t="shared" si="91"/>
        <v>142.12991037552769</v>
      </c>
    </row>
    <row r="2435" spans="1:9" x14ac:dyDescent="0.3">
      <c r="A2435" s="47" t="s">
        <v>436</v>
      </c>
      <c r="B2435" s="47">
        <v>2015</v>
      </c>
      <c r="C2435" s="47" t="s">
        <v>411</v>
      </c>
      <c r="D2435" s="47" t="s">
        <v>70</v>
      </c>
      <c r="E2435" s="48">
        <v>3220347000</v>
      </c>
      <c r="F2435" s="48">
        <v>0.94</v>
      </c>
      <c r="G2435" s="48">
        <v>30109678</v>
      </c>
      <c r="H2435" s="48">
        <f t="shared" si="90"/>
        <v>3425901063.8297873</v>
      </c>
      <c r="I2435" s="48">
        <f t="shared" si="91"/>
        <v>113.78072737376293</v>
      </c>
    </row>
    <row r="2436" spans="1:9" x14ac:dyDescent="0.3">
      <c r="A2436" s="47" t="s">
        <v>436</v>
      </c>
      <c r="B2436" s="47">
        <v>2010</v>
      </c>
      <c r="C2436" s="47" t="s">
        <v>399</v>
      </c>
      <c r="D2436" s="47" t="s">
        <v>70</v>
      </c>
      <c r="E2436" s="48">
        <v>5766960330000</v>
      </c>
      <c r="F2436" s="48">
        <v>0.79</v>
      </c>
      <c r="G2436" s="48">
        <v>1647873000</v>
      </c>
      <c r="H2436" s="48">
        <f t="shared" si="90"/>
        <v>7299949784810.126</v>
      </c>
      <c r="I2436" s="48">
        <f t="shared" si="91"/>
        <v>4429.9225636988567</v>
      </c>
    </row>
    <row r="2437" spans="1:9" x14ac:dyDescent="0.3">
      <c r="A2437" s="47" t="s">
        <v>436</v>
      </c>
      <c r="B2437" s="47">
        <v>2011</v>
      </c>
      <c r="C2437" s="47" t="s">
        <v>399</v>
      </c>
      <c r="D2437" s="47" t="s">
        <v>70</v>
      </c>
      <c r="E2437" s="48">
        <v>5350989704000</v>
      </c>
      <c r="F2437" s="48">
        <v>0.75</v>
      </c>
      <c r="G2437" s="48">
        <v>1647907000</v>
      </c>
      <c r="H2437" s="48">
        <f t="shared" si="90"/>
        <v>7134652938666.667</v>
      </c>
      <c r="I2437" s="48">
        <f t="shared" si="91"/>
        <v>4329.5240196604946</v>
      </c>
    </row>
    <row r="2438" spans="1:9" x14ac:dyDescent="0.3">
      <c r="A2438" s="47" t="s">
        <v>436</v>
      </c>
      <c r="B2438" s="47">
        <v>2012</v>
      </c>
      <c r="C2438" s="47" t="s">
        <v>399</v>
      </c>
      <c r="D2438" s="47" t="s">
        <v>70</v>
      </c>
      <c r="E2438" s="48">
        <v>5437883214000</v>
      </c>
      <c r="F2438" s="48">
        <v>0.81</v>
      </c>
      <c r="G2438" s="48">
        <v>1623699000</v>
      </c>
      <c r="H2438" s="48">
        <f t="shared" si="90"/>
        <v>6713436066666.666</v>
      </c>
      <c r="I2438" s="48">
        <f t="shared" si="91"/>
        <v>4134.6555406307853</v>
      </c>
    </row>
    <row r="2439" spans="1:9" x14ac:dyDescent="0.3">
      <c r="A2439" s="47" t="s">
        <v>436</v>
      </c>
      <c r="B2439" s="47">
        <v>2013</v>
      </c>
      <c r="C2439" s="47" t="s">
        <v>399</v>
      </c>
      <c r="D2439" s="47" t="s">
        <v>70</v>
      </c>
      <c r="E2439" s="48">
        <v>17187136585000</v>
      </c>
      <c r="F2439" s="48">
        <v>0.78</v>
      </c>
      <c r="G2439" s="48">
        <v>2013660000</v>
      </c>
      <c r="H2439" s="48">
        <f t="shared" si="90"/>
        <v>22034790493589.742</v>
      </c>
      <c r="I2439" s="48">
        <f t="shared" si="91"/>
        <v>10942.656900166732</v>
      </c>
    </row>
    <row r="2440" spans="1:9" x14ac:dyDescent="0.3">
      <c r="A2440" s="47" t="s">
        <v>436</v>
      </c>
      <c r="B2440" s="47">
        <v>2014</v>
      </c>
      <c r="C2440" s="47" t="s">
        <v>399</v>
      </c>
      <c r="D2440" s="47" t="s">
        <v>70</v>
      </c>
      <c r="E2440" s="48">
        <v>17373992031000</v>
      </c>
      <c r="F2440" s="48">
        <v>0.78</v>
      </c>
      <c r="G2440" s="48">
        <v>2043231000</v>
      </c>
      <c r="H2440" s="48">
        <f t="shared" si="90"/>
        <v>22274348757692.309</v>
      </c>
      <c r="I2440" s="48">
        <f t="shared" si="91"/>
        <v>10901.532307258605</v>
      </c>
    </row>
    <row r="2441" spans="1:9" x14ac:dyDescent="0.3">
      <c r="A2441" s="47" t="s">
        <v>436</v>
      </c>
      <c r="B2441" s="47">
        <v>2015</v>
      </c>
      <c r="C2441" s="47" t="s">
        <v>399</v>
      </c>
      <c r="D2441" s="47" t="s">
        <v>70</v>
      </c>
      <c r="E2441" s="48">
        <v>5215601774620</v>
      </c>
      <c r="F2441" s="48">
        <v>0.94</v>
      </c>
      <c r="G2441" s="48">
        <v>1972970000</v>
      </c>
      <c r="H2441" s="48">
        <f t="shared" si="90"/>
        <v>5548512526191.4893</v>
      </c>
      <c r="I2441" s="48">
        <f t="shared" si="91"/>
        <v>2812.2640112072099</v>
      </c>
    </row>
    <row r="2442" spans="1:9" x14ac:dyDescent="0.3">
      <c r="A2442" s="47" t="s">
        <v>436</v>
      </c>
      <c r="B2442" s="47">
        <v>2010</v>
      </c>
      <c r="C2442" s="47" t="s">
        <v>401</v>
      </c>
      <c r="D2442" s="47" t="s">
        <v>70</v>
      </c>
      <c r="E2442" s="48">
        <v>5617920770000</v>
      </c>
      <c r="F2442" s="48">
        <v>0.79</v>
      </c>
      <c r="G2442" s="48">
        <v>1538786000</v>
      </c>
      <c r="H2442" s="48">
        <f t="shared" si="90"/>
        <v>7111292113924.0508</v>
      </c>
      <c r="I2442" s="48">
        <f t="shared" si="91"/>
        <v>4621.365228124022</v>
      </c>
    </row>
    <row r="2443" spans="1:9" x14ac:dyDescent="0.3">
      <c r="A2443" s="47" t="s">
        <v>436</v>
      </c>
      <c r="B2443" s="47">
        <v>2011</v>
      </c>
      <c r="C2443" s="47" t="s">
        <v>401</v>
      </c>
      <c r="D2443" s="47" t="s">
        <v>70</v>
      </c>
      <c r="E2443" s="48">
        <v>5224486641000</v>
      </c>
      <c r="F2443" s="48">
        <v>0.75</v>
      </c>
      <c r="G2443" s="48">
        <v>1549785000</v>
      </c>
      <c r="H2443" s="48">
        <f t="shared" si="90"/>
        <v>6965982188000</v>
      </c>
      <c r="I2443" s="48">
        <f t="shared" si="91"/>
        <v>4494.8055297992951</v>
      </c>
    </row>
    <row r="2444" spans="1:9" x14ac:dyDescent="0.3">
      <c r="A2444" s="47" t="s">
        <v>436</v>
      </c>
      <c r="B2444" s="47">
        <v>2012</v>
      </c>
      <c r="C2444" s="47" t="s">
        <v>401</v>
      </c>
      <c r="D2444" s="47" t="s">
        <v>70</v>
      </c>
      <c r="E2444" s="48">
        <v>5282847110000</v>
      </c>
      <c r="F2444" s="48">
        <v>0.81</v>
      </c>
      <c r="G2444" s="48">
        <v>1535061000</v>
      </c>
      <c r="H2444" s="48">
        <f t="shared" si="90"/>
        <v>6522033469135.8018</v>
      </c>
      <c r="I2444" s="48">
        <f t="shared" si="91"/>
        <v>4248.7128974912412</v>
      </c>
    </row>
    <row r="2445" spans="1:9" x14ac:dyDescent="0.3">
      <c r="A2445" s="47" t="s">
        <v>436</v>
      </c>
      <c r="B2445" s="47">
        <v>2013</v>
      </c>
      <c r="C2445" s="47" t="s">
        <v>401</v>
      </c>
      <c r="D2445" s="47" t="s">
        <v>70</v>
      </c>
      <c r="E2445" s="48">
        <v>17041370510000</v>
      </c>
      <c r="F2445" s="48">
        <v>0.78</v>
      </c>
      <c r="G2445" s="48">
        <v>1948151000</v>
      </c>
      <c r="H2445" s="48">
        <f t="shared" si="90"/>
        <v>21847910910256.41</v>
      </c>
      <c r="I2445" s="48">
        <f t="shared" si="91"/>
        <v>11214.690704291614</v>
      </c>
    </row>
    <row r="2446" spans="1:9" x14ac:dyDescent="0.3">
      <c r="A2446" s="47" t="s">
        <v>436</v>
      </c>
      <c r="B2446" s="47">
        <v>2014</v>
      </c>
      <c r="C2446" s="47" t="s">
        <v>401</v>
      </c>
      <c r="D2446" s="47" t="s">
        <v>70</v>
      </c>
      <c r="E2446" s="48">
        <v>17239371330000</v>
      </c>
      <c r="F2446" s="48">
        <v>0.78</v>
      </c>
      <c r="G2446" s="48">
        <v>1981258000</v>
      </c>
      <c r="H2446" s="48">
        <f t="shared" si="90"/>
        <v>22101758115384.613</v>
      </c>
      <c r="I2446" s="48">
        <f t="shared" si="91"/>
        <v>11155.416465389471</v>
      </c>
    </row>
    <row r="2447" spans="1:9" x14ac:dyDescent="0.3">
      <c r="A2447" s="47" t="s">
        <v>436</v>
      </c>
      <c r="B2447" s="47">
        <v>2015</v>
      </c>
      <c r="C2447" s="47" t="s">
        <v>401</v>
      </c>
      <c r="D2447" s="47" t="s">
        <v>70</v>
      </c>
      <c r="E2447" s="48">
        <v>5054313093801</v>
      </c>
      <c r="F2447" s="48">
        <v>0.94</v>
      </c>
      <c r="G2447" s="48">
        <v>1925450000</v>
      </c>
      <c r="H2447" s="48">
        <f t="shared" si="90"/>
        <v>5376928823192.5537</v>
      </c>
      <c r="I2447" s="48">
        <f t="shared" si="91"/>
        <v>2792.5569727557472</v>
      </c>
    </row>
    <row r="2448" spans="1:9" x14ac:dyDescent="0.3">
      <c r="A2448" s="47" t="s">
        <v>436</v>
      </c>
      <c r="B2448" s="47">
        <v>2010</v>
      </c>
      <c r="C2448" s="47" t="s">
        <v>402</v>
      </c>
      <c r="D2448" s="47" t="s">
        <v>70</v>
      </c>
      <c r="E2448" s="48">
        <v>149039560000</v>
      </c>
      <c r="F2448" s="48">
        <v>0.79</v>
      </c>
      <c r="G2448" s="48">
        <v>109087000</v>
      </c>
      <c r="H2448" s="48">
        <f t="shared" si="90"/>
        <v>188657670886.07593</v>
      </c>
      <c r="I2448" s="48">
        <f t="shared" si="91"/>
        <v>1729.4239541473862</v>
      </c>
    </row>
    <row r="2449" spans="1:9" x14ac:dyDescent="0.3">
      <c r="A2449" s="47" t="s">
        <v>436</v>
      </c>
      <c r="B2449" s="47">
        <v>2011</v>
      </c>
      <c r="C2449" s="47" t="s">
        <v>402</v>
      </c>
      <c r="D2449" s="47" t="s">
        <v>70</v>
      </c>
      <c r="E2449" s="48">
        <v>126503063000</v>
      </c>
      <c r="F2449" s="48">
        <v>0.75</v>
      </c>
      <c r="G2449" s="48">
        <v>98122000</v>
      </c>
      <c r="H2449" s="48">
        <f t="shared" si="90"/>
        <v>168670750666.66666</v>
      </c>
      <c r="I2449" s="48">
        <f t="shared" si="91"/>
        <v>1718.9901415244967</v>
      </c>
    </row>
    <row r="2450" spans="1:9" x14ac:dyDescent="0.3">
      <c r="A2450" s="47" t="s">
        <v>436</v>
      </c>
      <c r="B2450" s="47">
        <v>2012</v>
      </c>
      <c r="C2450" s="47" t="s">
        <v>402</v>
      </c>
      <c r="D2450" s="47" t="s">
        <v>70</v>
      </c>
      <c r="E2450" s="48">
        <v>155036104000</v>
      </c>
      <c r="F2450" s="48">
        <v>0.81</v>
      </c>
      <c r="G2450" s="48">
        <v>88638000</v>
      </c>
      <c r="H2450" s="48">
        <f t="shared" si="90"/>
        <v>191402597530.8642</v>
      </c>
      <c r="I2450" s="48">
        <f t="shared" si="91"/>
        <v>2159.3740554938536</v>
      </c>
    </row>
    <row r="2451" spans="1:9" x14ac:dyDescent="0.3">
      <c r="A2451" s="47" t="s">
        <v>436</v>
      </c>
      <c r="B2451" s="47">
        <v>2013</v>
      </c>
      <c r="C2451" s="47" t="s">
        <v>402</v>
      </c>
      <c r="D2451" s="47" t="s">
        <v>70</v>
      </c>
      <c r="E2451" s="48">
        <v>145766075000</v>
      </c>
      <c r="F2451" s="48">
        <v>0.78</v>
      </c>
      <c r="G2451" s="48">
        <v>65511000</v>
      </c>
      <c r="H2451" s="48">
        <f t="shared" si="90"/>
        <v>186879583333.33331</v>
      </c>
      <c r="I2451" s="48">
        <f t="shared" si="91"/>
        <v>2852.6443396274412</v>
      </c>
    </row>
    <row r="2452" spans="1:9" x14ac:dyDescent="0.3">
      <c r="A2452" s="47" t="s">
        <v>436</v>
      </c>
      <c r="B2452" s="47">
        <v>2014</v>
      </c>
      <c r="C2452" s="47" t="s">
        <v>402</v>
      </c>
      <c r="D2452" s="47" t="s">
        <v>70</v>
      </c>
      <c r="E2452" s="48">
        <v>134620704000</v>
      </c>
      <c r="F2452" s="48">
        <v>0.78</v>
      </c>
      <c r="G2452" s="48">
        <v>61972000</v>
      </c>
      <c r="H2452" s="48">
        <f t="shared" si="90"/>
        <v>172590646153.84616</v>
      </c>
      <c r="I2452" s="48">
        <f t="shared" si="91"/>
        <v>2784.9778311793416</v>
      </c>
    </row>
    <row r="2453" spans="1:9" x14ac:dyDescent="0.3">
      <c r="A2453" s="47" t="s">
        <v>436</v>
      </c>
      <c r="B2453" s="47">
        <v>2015</v>
      </c>
      <c r="C2453" s="47" t="s">
        <v>402</v>
      </c>
      <c r="D2453" s="47" t="s">
        <v>70</v>
      </c>
      <c r="E2453" s="48">
        <v>161288680819</v>
      </c>
      <c r="F2453" s="48">
        <v>0.94</v>
      </c>
      <c r="G2453" s="48">
        <v>47520000</v>
      </c>
      <c r="H2453" s="48">
        <f t="shared" si="90"/>
        <v>171583702998.93619</v>
      </c>
      <c r="I2453" s="48">
        <f t="shared" si="91"/>
        <v>3610.768160752024</v>
      </c>
    </row>
    <row r="2454" spans="1:9" x14ac:dyDescent="0.3">
      <c r="A2454" s="47" t="s">
        <v>436</v>
      </c>
      <c r="B2454" s="47">
        <v>2010</v>
      </c>
      <c r="C2454" s="47" t="s">
        <v>403</v>
      </c>
      <c r="D2454" s="47" t="s">
        <v>70</v>
      </c>
      <c r="E2454" s="48">
        <v>85563902000</v>
      </c>
      <c r="F2454" s="48">
        <v>0.79</v>
      </c>
      <c r="G2454" s="48">
        <v>2217123000</v>
      </c>
      <c r="H2454" s="48">
        <f t="shared" si="90"/>
        <v>108308736708.86075</v>
      </c>
      <c r="I2454" s="48">
        <f t="shared" si="91"/>
        <v>48.851027529307466</v>
      </c>
    </row>
    <row r="2455" spans="1:9" x14ac:dyDescent="0.3">
      <c r="A2455" s="47" t="s">
        <v>436</v>
      </c>
      <c r="B2455" s="47">
        <v>2011</v>
      </c>
      <c r="C2455" s="47" t="s">
        <v>403</v>
      </c>
      <c r="D2455" s="47" t="s">
        <v>70</v>
      </c>
      <c r="E2455" s="48">
        <v>89394760446</v>
      </c>
      <c r="F2455" s="48">
        <v>0.75</v>
      </c>
      <c r="G2455" s="48">
        <v>2379031754</v>
      </c>
      <c r="H2455" s="48">
        <f t="shared" si="90"/>
        <v>119193013928</v>
      </c>
      <c r="I2455" s="48">
        <f t="shared" si="91"/>
        <v>50.101480876660887</v>
      </c>
    </row>
    <row r="2456" spans="1:9" x14ac:dyDescent="0.3">
      <c r="A2456" s="47" t="s">
        <v>436</v>
      </c>
      <c r="B2456" s="47">
        <v>2012</v>
      </c>
      <c r="C2456" s="47" t="s">
        <v>403</v>
      </c>
      <c r="D2456" s="47" t="s">
        <v>70</v>
      </c>
      <c r="E2456" s="48">
        <v>92989709555</v>
      </c>
      <c r="F2456" s="48">
        <v>0.81</v>
      </c>
      <c r="G2456" s="48">
        <v>2591453212</v>
      </c>
      <c r="H2456" s="48">
        <f t="shared" si="90"/>
        <v>114802110561.72839</v>
      </c>
      <c r="I2456" s="48">
        <f t="shared" si="91"/>
        <v>44.300282957116494</v>
      </c>
    </row>
    <row r="2457" spans="1:9" x14ac:dyDescent="0.3">
      <c r="A2457" s="47" t="s">
        <v>436</v>
      </c>
      <c r="B2457" s="47">
        <v>2013</v>
      </c>
      <c r="C2457" s="47" t="s">
        <v>403</v>
      </c>
      <c r="D2457" s="47" t="s">
        <v>70</v>
      </c>
      <c r="E2457" s="48">
        <v>95854360083</v>
      </c>
      <c r="F2457" s="48">
        <v>0.78</v>
      </c>
      <c r="G2457" s="48">
        <v>2803327543</v>
      </c>
      <c r="H2457" s="48">
        <f t="shared" si="90"/>
        <v>122890205234.61539</v>
      </c>
      <c r="I2457" s="48">
        <f t="shared" si="91"/>
        <v>43.837262449575761</v>
      </c>
    </row>
    <row r="2458" spans="1:9" x14ac:dyDescent="0.3">
      <c r="A2458" s="47" t="s">
        <v>436</v>
      </c>
      <c r="B2458" s="47">
        <v>2014</v>
      </c>
      <c r="C2458" s="47" t="s">
        <v>403</v>
      </c>
      <c r="D2458" s="47" t="s">
        <v>70</v>
      </c>
      <c r="E2458" s="48">
        <v>105540011288</v>
      </c>
      <c r="F2458" s="48">
        <v>0.78</v>
      </c>
      <c r="G2458" s="48">
        <v>3123176683</v>
      </c>
      <c r="H2458" s="48">
        <f t="shared" si="90"/>
        <v>135307706779.48717</v>
      </c>
      <c r="I2458" s="48">
        <f t="shared" si="91"/>
        <v>43.323743903439983</v>
      </c>
    </row>
    <row r="2459" spans="1:9" x14ac:dyDescent="0.3">
      <c r="A2459" s="47" t="s">
        <v>436</v>
      </c>
      <c r="B2459" s="47">
        <v>2015</v>
      </c>
      <c r="C2459" s="47" t="s">
        <v>403</v>
      </c>
      <c r="D2459" s="47" t="s">
        <v>70</v>
      </c>
      <c r="E2459" s="48">
        <v>116226495000</v>
      </c>
      <c r="F2459" s="48">
        <v>0.94</v>
      </c>
      <c r="G2459" s="48">
        <v>3434958366</v>
      </c>
      <c r="H2459" s="48">
        <f t="shared" si="90"/>
        <v>123645207446.80852</v>
      </c>
      <c r="I2459" s="48">
        <f t="shared" si="91"/>
        <v>35.996129871813565</v>
      </c>
    </row>
    <row r="2460" spans="1:9" x14ac:dyDescent="0.3">
      <c r="A2460" s="47" t="s">
        <v>436</v>
      </c>
      <c r="B2460" s="47">
        <v>2010</v>
      </c>
      <c r="C2460" s="47" t="s">
        <v>414</v>
      </c>
      <c r="D2460" s="47" t="s">
        <v>70</v>
      </c>
      <c r="E2460" s="48">
        <v>4618902000</v>
      </c>
      <c r="F2460" s="48">
        <v>0.79</v>
      </c>
      <c r="G2460" s="48">
        <v>62961000</v>
      </c>
      <c r="H2460" s="48">
        <f t="shared" si="90"/>
        <v>5846711392.4050627</v>
      </c>
      <c r="I2460" s="48">
        <f t="shared" si="91"/>
        <v>92.862429002161065</v>
      </c>
    </row>
    <row r="2461" spans="1:9" x14ac:dyDescent="0.3">
      <c r="A2461" s="47" t="s">
        <v>436</v>
      </c>
      <c r="B2461" s="47">
        <v>2011</v>
      </c>
      <c r="C2461" s="47" t="s">
        <v>414</v>
      </c>
      <c r="D2461" s="47" t="s">
        <v>70</v>
      </c>
      <c r="E2461" s="48">
        <v>6871760446</v>
      </c>
      <c r="F2461" s="48">
        <v>0.75</v>
      </c>
      <c r="G2461" s="48">
        <v>93866754</v>
      </c>
      <c r="H2461" s="48">
        <f t="shared" si="90"/>
        <v>9162347261.333334</v>
      </c>
      <c r="I2461" s="48">
        <f t="shared" si="91"/>
        <v>97.610142791699545</v>
      </c>
    </row>
    <row r="2462" spans="1:9" x14ac:dyDescent="0.3">
      <c r="A2462" s="47" t="s">
        <v>436</v>
      </c>
      <c r="B2462" s="47">
        <v>2012</v>
      </c>
      <c r="C2462" s="47" t="s">
        <v>414</v>
      </c>
      <c r="D2462" s="47" t="s">
        <v>70</v>
      </c>
      <c r="E2462" s="48">
        <v>8651709555</v>
      </c>
      <c r="F2462" s="48">
        <v>0.81</v>
      </c>
      <c r="G2462" s="48">
        <v>117219212</v>
      </c>
      <c r="H2462" s="48">
        <f t="shared" si="90"/>
        <v>10681122907.407406</v>
      </c>
      <c r="I2462" s="48">
        <f t="shared" si="91"/>
        <v>91.120923995013769</v>
      </c>
    </row>
    <row r="2463" spans="1:9" x14ac:dyDescent="0.3">
      <c r="A2463" s="47" t="s">
        <v>436</v>
      </c>
      <c r="B2463" s="47">
        <v>2013</v>
      </c>
      <c r="C2463" s="47" t="s">
        <v>414</v>
      </c>
      <c r="D2463" s="47" t="s">
        <v>70</v>
      </c>
      <c r="E2463" s="48">
        <v>10801360083</v>
      </c>
      <c r="F2463" s="48">
        <v>0.78</v>
      </c>
      <c r="G2463" s="48">
        <v>142543543</v>
      </c>
      <c r="H2463" s="48">
        <f t="shared" si="90"/>
        <v>13847897542.307692</v>
      </c>
      <c r="I2463" s="48">
        <f t="shared" si="91"/>
        <v>97.148543180996214</v>
      </c>
    </row>
    <row r="2464" spans="1:9" x14ac:dyDescent="0.3">
      <c r="A2464" s="47" t="s">
        <v>436</v>
      </c>
      <c r="B2464" s="47">
        <v>2014</v>
      </c>
      <c r="C2464" s="47" t="s">
        <v>414</v>
      </c>
      <c r="D2464" s="47" t="s">
        <v>70</v>
      </c>
      <c r="E2464" s="48">
        <v>14083367177</v>
      </c>
      <c r="F2464" s="48">
        <v>0.78</v>
      </c>
      <c r="G2464" s="48">
        <v>181447615</v>
      </c>
      <c r="H2464" s="48">
        <f t="shared" si="90"/>
        <v>18055598944.871796</v>
      </c>
      <c r="I2464" s="48">
        <f t="shared" si="91"/>
        <v>99.508604424873795</v>
      </c>
    </row>
    <row r="2465" spans="1:9" x14ac:dyDescent="0.3">
      <c r="A2465" s="47" t="s">
        <v>436</v>
      </c>
      <c r="B2465" s="47">
        <v>2015</v>
      </c>
      <c r="C2465" s="47" t="s">
        <v>414</v>
      </c>
      <c r="D2465" s="47" t="s">
        <v>70</v>
      </c>
      <c r="E2465" s="48">
        <v>17691407000</v>
      </c>
      <c r="F2465" s="48">
        <v>0.94</v>
      </c>
      <c r="G2465" s="48">
        <v>219116538</v>
      </c>
      <c r="H2465" s="48">
        <f t="shared" si="90"/>
        <v>18820645744.680851</v>
      </c>
      <c r="I2465" s="48">
        <f t="shared" si="91"/>
        <v>85.893314655605096</v>
      </c>
    </row>
    <row r="2466" spans="1:9" x14ac:dyDescent="0.3">
      <c r="A2466" s="47" t="s">
        <v>436</v>
      </c>
      <c r="B2466" s="47">
        <v>2010</v>
      </c>
      <c r="C2466" s="47" t="s">
        <v>412</v>
      </c>
      <c r="D2466" s="47" t="s">
        <v>70</v>
      </c>
      <c r="E2466" s="48">
        <v>80945000000</v>
      </c>
      <c r="F2466" s="48">
        <v>0.79</v>
      </c>
      <c r="G2466" s="48">
        <v>2154162000</v>
      </c>
      <c r="H2466" s="48">
        <f t="shared" ref="H2466:H2529" si="92">E2466/F2466</f>
        <v>102462025316.45569</v>
      </c>
      <c r="I2466" s="48">
        <f t="shared" ref="I2466:I2529" si="93">H2466/G2466</f>
        <v>47.564679590697303</v>
      </c>
    </row>
    <row r="2467" spans="1:9" x14ac:dyDescent="0.3">
      <c r="A2467" s="47" t="s">
        <v>436</v>
      </c>
      <c r="B2467" s="47">
        <v>2011</v>
      </c>
      <c r="C2467" s="47" t="s">
        <v>412</v>
      </c>
      <c r="D2467" s="47" t="s">
        <v>70</v>
      </c>
      <c r="E2467" s="48">
        <v>82523000000</v>
      </c>
      <c r="F2467" s="48">
        <v>0.75</v>
      </c>
      <c r="G2467" s="48">
        <v>2285165000</v>
      </c>
      <c r="H2467" s="48">
        <f t="shared" si="92"/>
        <v>110030666666.66667</v>
      </c>
      <c r="I2467" s="48">
        <f t="shared" si="93"/>
        <v>48.14998771058837</v>
      </c>
    </row>
    <row r="2468" spans="1:9" x14ac:dyDescent="0.3">
      <c r="A2468" s="47" t="s">
        <v>436</v>
      </c>
      <c r="B2468" s="47">
        <v>2012</v>
      </c>
      <c r="C2468" s="47" t="s">
        <v>412</v>
      </c>
      <c r="D2468" s="47" t="s">
        <v>70</v>
      </c>
      <c r="E2468" s="48">
        <v>84338000000</v>
      </c>
      <c r="F2468" s="48">
        <v>0.81</v>
      </c>
      <c r="G2468" s="48">
        <v>2474234000</v>
      </c>
      <c r="H2468" s="48">
        <f t="shared" si="92"/>
        <v>104120987654.32098</v>
      </c>
      <c r="I2468" s="48">
        <f t="shared" si="93"/>
        <v>42.082110121484462</v>
      </c>
    </row>
    <row r="2469" spans="1:9" x14ac:dyDescent="0.3">
      <c r="A2469" s="47" t="s">
        <v>436</v>
      </c>
      <c r="B2469" s="47">
        <v>2013</v>
      </c>
      <c r="C2469" s="47" t="s">
        <v>412</v>
      </c>
      <c r="D2469" s="47" t="s">
        <v>70</v>
      </c>
      <c r="E2469" s="48">
        <v>85053000000</v>
      </c>
      <c r="F2469" s="48">
        <v>0.78</v>
      </c>
      <c r="G2469" s="48">
        <v>2660784000</v>
      </c>
      <c r="H2469" s="48">
        <f t="shared" si="92"/>
        <v>109042307692.30769</v>
      </c>
      <c r="I2469" s="48">
        <f t="shared" si="93"/>
        <v>40.981270066381825</v>
      </c>
    </row>
    <row r="2470" spans="1:9" x14ac:dyDescent="0.3">
      <c r="A2470" s="47" t="s">
        <v>436</v>
      </c>
      <c r="B2470" s="47">
        <v>2014</v>
      </c>
      <c r="C2470" s="47" t="s">
        <v>412</v>
      </c>
      <c r="D2470" s="47" t="s">
        <v>70</v>
      </c>
      <c r="E2470" s="48">
        <v>91456644111</v>
      </c>
      <c r="F2470" s="48">
        <v>0.78</v>
      </c>
      <c r="G2470" s="48">
        <v>2941729068</v>
      </c>
      <c r="H2470" s="48">
        <f t="shared" si="92"/>
        <v>117252107834.61539</v>
      </c>
      <c r="I2470" s="48">
        <f t="shared" si="93"/>
        <v>39.858227975539513</v>
      </c>
    </row>
    <row r="2471" spans="1:9" x14ac:dyDescent="0.3">
      <c r="A2471" s="47" t="s">
        <v>436</v>
      </c>
      <c r="B2471" s="47">
        <v>2015</v>
      </c>
      <c r="C2471" s="47" t="s">
        <v>412</v>
      </c>
      <c r="D2471" s="47" t="s">
        <v>70</v>
      </c>
      <c r="E2471" s="48">
        <v>98535088000</v>
      </c>
      <c r="F2471" s="48">
        <v>0.94</v>
      </c>
      <c r="G2471" s="48">
        <v>3215841828</v>
      </c>
      <c r="H2471" s="48">
        <f t="shared" si="92"/>
        <v>104824561702.12767</v>
      </c>
      <c r="I2471" s="48">
        <f t="shared" si="93"/>
        <v>32.59630520053291</v>
      </c>
    </row>
    <row r="2472" spans="1:9" x14ac:dyDescent="0.3">
      <c r="A2472" s="47" t="s">
        <v>436</v>
      </c>
      <c r="B2472" s="47">
        <v>2010</v>
      </c>
      <c r="C2472" s="47" t="s">
        <v>404</v>
      </c>
      <c r="D2472" s="47" t="s">
        <v>70</v>
      </c>
      <c r="E2472" s="48">
        <v>272734386000</v>
      </c>
      <c r="F2472" s="48">
        <v>0.79</v>
      </c>
      <c r="G2472" s="48">
        <v>1143630140</v>
      </c>
      <c r="H2472" s="48">
        <f t="shared" si="92"/>
        <v>345233400000</v>
      </c>
      <c r="I2472" s="48">
        <f t="shared" si="93"/>
        <v>301.87504502111148</v>
      </c>
    </row>
    <row r="2473" spans="1:9" x14ac:dyDescent="0.3">
      <c r="A2473" s="47" t="s">
        <v>436</v>
      </c>
      <c r="B2473" s="47">
        <v>2011</v>
      </c>
      <c r="C2473" s="47" t="s">
        <v>404</v>
      </c>
      <c r="D2473" s="47" t="s">
        <v>70</v>
      </c>
      <c r="E2473" s="48">
        <v>281108765000</v>
      </c>
      <c r="F2473" s="48">
        <v>0.75</v>
      </c>
      <c r="G2473" s="48">
        <v>1340380000</v>
      </c>
      <c r="H2473" s="48">
        <f t="shared" si="92"/>
        <v>374811686666.66669</v>
      </c>
      <c r="I2473" s="48">
        <f t="shared" si="93"/>
        <v>279.63091561099588</v>
      </c>
    </row>
    <row r="2474" spans="1:9" x14ac:dyDescent="0.3">
      <c r="A2474" s="47" t="s">
        <v>436</v>
      </c>
      <c r="B2474" s="47">
        <v>2012</v>
      </c>
      <c r="C2474" s="47" t="s">
        <v>404</v>
      </c>
      <c r="D2474" s="47" t="s">
        <v>70</v>
      </c>
      <c r="E2474" s="48">
        <v>290536024000</v>
      </c>
      <c r="F2474" s="48">
        <v>0.81</v>
      </c>
      <c r="G2474" s="48">
        <v>1368650000</v>
      </c>
      <c r="H2474" s="48">
        <f t="shared" si="92"/>
        <v>358686449382.716</v>
      </c>
      <c r="I2474" s="48">
        <f t="shared" si="93"/>
        <v>262.07317384482229</v>
      </c>
    </row>
    <row r="2475" spans="1:9" x14ac:dyDescent="0.3">
      <c r="A2475" s="47" t="s">
        <v>436</v>
      </c>
      <c r="B2475" s="47">
        <v>2013</v>
      </c>
      <c r="C2475" s="47" t="s">
        <v>404</v>
      </c>
      <c r="D2475" s="47" t="s">
        <v>70</v>
      </c>
      <c r="E2475" s="48">
        <v>290310825000</v>
      </c>
      <c r="F2475" s="48">
        <v>0.78</v>
      </c>
      <c r="G2475" s="48">
        <v>1329710000</v>
      </c>
      <c r="H2475" s="48">
        <f t="shared" si="92"/>
        <v>372193365384.61536</v>
      </c>
      <c r="I2475" s="48">
        <f t="shared" si="93"/>
        <v>279.90566769041021</v>
      </c>
    </row>
    <row r="2476" spans="1:9" x14ac:dyDescent="0.3">
      <c r="A2476" s="47" t="s">
        <v>436</v>
      </c>
      <c r="B2476" s="47">
        <v>2014</v>
      </c>
      <c r="C2476" s="47" t="s">
        <v>404</v>
      </c>
      <c r="D2476" s="47" t="s">
        <v>70</v>
      </c>
      <c r="E2476" s="48">
        <v>259560685000</v>
      </c>
      <c r="F2476" s="48">
        <v>0.78</v>
      </c>
      <c r="G2476" s="48">
        <v>1163440000</v>
      </c>
      <c r="H2476" s="48">
        <f t="shared" si="92"/>
        <v>332770108974.35895</v>
      </c>
      <c r="I2476" s="48">
        <f t="shared" si="93"/>
        <v>286.02257870999705</v>
      </c>
    </row>
    <row r="2477" spans="1:9" x14ac:dyDescent="0.3">
      <c r="A2477" s="47" t="s">
        <v>436</v>
      </c>
      <c r="B2477" s="47">
        <v>2015</v>
      </c>
      <c r="C2477" s="47" t="s">
        <v>404</v>
      </c>
      <c r="D2477" s="47" t="s">
        <v>70</v>
      </c>
      <c r="E2477" s="48">
        <v>253651693000</v>
      </c>
      <c r="F2477" s="48">
        <v>0.94</v>
      </c>
      <c r="G2477" s="48">
        <v>1300280000</v>
      </c>
      <c r="H2477" s="48">
        <f t="shared" si="92"/>
        <v>269842226595.74469</v>
      </c>
      <c r="I2477" s="48">
        <f t="shared" si="93"/>
        <v>207.52624557460291</v>
      </c>
    </row>
    <row r="2478" spans="1:9" x14ac:dyDescent="0.3">
      <c r="A2478" s="47" t="s">
        <v>436</v>
      </c>
      <c r="B2478" s="47">
        <v>2010</v>
      </c>
      <c r="C2478" s="47" t="s">
        <v>409</v>
      </c>
      <c r="D2478" s="47" t="s">
        <v>70</v>
      </c>
      <c r="E2478" s="48">
        <v>469587642</v>
      </c>
      <c r="F2478" s="48">
        <v>0.79</v>
      </c>
      <c r="G2478" s="48">
        <v>178288036</v>
      </c>
      <c r="H2478" s="48">
        <f t="shared" si="92"/>
        <v>594414736.70886075</v>
      </c>
      <c r="I2478" s="48">
        <f t="shared" si="93"/>
        <v>3.33401359981811</v>
      </c>
    </row>
    <row r="2479" spans="1:9" x14ac:dyDescent="0.3">
      <c r="A2479" s="47" t="s">
        <v>436</v>
      </c>
      <c r="B2479" s="47">
        <v>2011</v>
      </c>
      <c r="C2479" s="47" t="s">
        <v>409</v>
      </c>
      <c r="D2479" s="47" t="s">
        <v>70</v>
      </c>
      <c r="E2479" s="48">
        <v>427904626</v>
      </c>
      <c r="F2479" s="48">
        <v>0.75</v>
      </c>
      <c r="G2479" s="48">
        <v>171716564</v>
      </c>
      <c r="H2479" s="48">
        <f t="shared" si="92"/>
        <v>570539501.33333337</v>
      </c>
      <c r="I2479" s="48">
        <f t="shared" si="93"/>
        <v>3.3225653253423668</v>
      </c>
    </row>
    <row r="2480" spans="1:9" x14ac:dyDescent="0.3">
      <c r="A2480" s="47" t="s">
        <v>436</v>
      </c>
      <c r="B2480" s="47">
        <v>2012</v>
      </c>
      <c r="C2480" s="47" t="s">
        <v>409</v>
      </c>
      <c r="D2480" s="47" t="s">
        <v>70</v>
      </c>
      <c r="E2480" s="48">
        <v>343183137</v>
      </c>
      <c r="F2480" s="48">
        <v>0.81</v>
      </c>
      <c r="G2480" s="48">
        <v>148035586</v>
      </c>
      <c r="H2480" s="48">
        <f t="shared" si="92"/>
        <v>423682885.18518513</v>
      </c>
      <c r="I2480" s="48">
        <f t="shared" si="93"/>
        <v>2.862034032716871</v>
      </c>
    </row>
    <row r="2481" spans="1:9" x14ac:dyDescent="0.3">
      <c r="A2481" s="47" t="s">
        <v>436</v>
      </c>
      <c r="B2481" s="47">
        <v>2013</v>
      </c>
      <c r="C2481" s="47" t="s">
        <v>409</v>
      </c>
      <c r="D2481" s="47" t="s">
        <v>70</v>
      </c>
      <c r="E2481" s="48">
        <v>274464619</v>
      </c>
      <c r="F2481" s="48">
        <v>0.78</v>
      </c>
      <c r="G2481" s="48">
        <v>121047382</v>
      </c>
      <c r="H2481" s="48">
        <f t="shared" si="92"/>
        <v>351877716.66666663</v>
      </c>
      <c r="I2481" s="48">
        <f t="shared" si="93"/>
        <v>2.9069419829886667</v>
      </c>
    </row>
    <row r="2482" spans="1:9" x14ac:dyDescent="0.3">
      <c r="A2482" s="47" t="s">
        <v>436</v>
      </c>
      <c r="B2482" s="47">
        <v>2014</v>
      </c>
      <c r="C2482" s="47" t="s">
        <v>409</v>
      </c>
      <c r="D2482" s="47" t="s">
        <v>70</v>
      </c>
      <c r="E2482" s="48">
        <v>165275320</v>
      </c>
      <c r="F2482" s="48">
        <v>0.78</v>
      </c>
      <c r="G2482" s="48">
        <v>76212576</v>
      </c>
      <c r="H2482" s="48">
        <f>E2482/F2482</f>
        <v>211891435.8974359</v>
      </c>
      <c r="I2482" s="48">
        <f>H2482/G2482</f>
        <v>2.7802686514288126</v>
      </c>
    </row>
    <row r="2483" spans="1:9" x14ac:dyDescent="0.3">
      <c r="A2483" s="47" t="s">
        <v>354</v>
      </c>
      <c r="B2483" s="47">
        <v>2010</v>
      </c>
      <c r="C2483" s="47" t="s">
        <v>397</v>
      </c>
      <c r="D2483" s="47" t="s">
        <v>119</v>
      </c>
      <c r="E2483" s="48">
        <v>98151617000</v>
      </c>
      <c r="F2483" s="48">
        <v>1.39</v>
      </c>
      <c r="G2483" s="48">
        <v>54740000</v>
      </c>
      <c r="H2483" s="48">
        <f t="shared" si="92"/>
        <v>70612674100.719437</v>
      </c>
      <c r="I2483" s="48">
        <f t="shared" si="93"/>
        <v>1289.9648173313744</v>
      </c>
    </row>
    <row r="2484" spans="1:9" x14ac:dyDescent="0.3">
      <c r="A2484" s="47" t="s">
        <v>354</v>
      </c>
      <c r="B2484" s="47">
        <v>2011</v>
      </c>
      <c r="C2484" s="47" t="s">
        <v>397</v>
      </c>
      <c r="D2484" s="47" t="s">
        <v>119</v>
      </c>
      <c r="E2484" s="48">
        <v>89735386000</v>
      </c>
      <c r="F2484" s="48">
        <v>1.27</v>
      </c>
      <c r="G2484" s="48">
        <v>46850000</v>
      </c>
      <c r="H2484" s="48">
        <f t="shared" si="92"/>
        <v>70657784251.968506</v>
      </c>
      <c r="I2484" s="48">
        <f t="shared" si="93"/>
        <v>1508.1704216001815</v>
      </c>
    </row>
    <row r="2485" spans="1:9" x14ac:dyDescent="0.3">
      <c r="A2485" s="47" t="s">
        <v>354</v>
      </c>
      <c r="B2485" s="47">
        <v>2012</v>
      </c>
      <c r="C2485" s="47" t="s">
        <v>397</v>
      </c>
      <c r="D2485" s="47" t="s">
        <v>119</v>
      </c>
      <c r="E2485" s="48">
        <v>83140171000</v>
      </c>
      <c r="F2485" s="48">
        <v>1.23</v>
      </c>
      <c r="G2485" s="48">
        <v>40810000</v>
      </c>
      <c r="H2485" s="48">
        <f t="shared" si="92"/>
        <v>67593634959.349594</v>
      </c>
      <c r="I2485" s="48">
        <f t="shared" si="93"/>
        <v>1656.3007831254495</v>
      </c>
    </row>
    <row r="2486" spans="1:9" x14ac:dyDescent="0.3">
      <c r="A2486" s="47" t="s">
        <v>354</v>
      </c>
      <c r="B2486" s="47">
        <v>2013</v>
      </c>
      <c r="C2486" s="47" t="s">
        <v>397</v>
      </c>
      <c r="D2486" s="47" t="s">
        <v>119</v>
      </c>
      <c r="E2486" s="48">
        <v>69890176000</v>
      </c>
      <c r="F2486" s="48">
        <v>1.22</v>
      </c>
      <c r="G2486" s="48">
        <v>33610000</v>
      </c>
      <c r="H2486" s="48">
        <f t="shared" si="92"/>
        <v>57287029508.196724</v>
      </c>
      <c r="I2486" s="48">
        <f t="shared" si="93"/>
        <v>1704.4638354119822</v>
      </c>
    </row>
    <row r="2487" spans="1:9" x14ac:dyDescent="0.3">
      <c r="A2487" s="47" t="s">
        <v>354</v>
      </c>
      <c r="B2487" s="47">
        <v>2014</v>
      </c>
      <c r="C2487" s="47" t="s">
        <v>397</v>
      </c>
      <c r="D2487" s="47" t="s">
        <v>119</v>
      </c>
      <c r="E2487" s="48">
        <v>59833582000</v>
      </c>
      <c r="F2487" s="48">
        <v>1.21</v>
      </c>
      <c r="G2487" s="48">
        <v>27480000</v>
      </c>
      <c r="H2487" s="48">
        <f t="shared" si="92"/>
        <v>49449241322.314049</v>
      </c>
      <c r="I2487" s="48">
        <f t="shared" si="93"/>
        <v>1799.4629302152127</v>
      </c>
    </row>
    <row r="2488" spans="1:9" x14ac:dyDescent="0.3">
      <c r="A2488" s="47" t="s">
        <v>354</v>
      </c>
      <c r="B2488" s="47">
        <v>2015</v>
      </c>
      <c r="C2488" s="47" t="s">
        <v>397</v>
      </c>
      <c r="D2488" s="47" t="s">
        <v>119</v>
      </c>
      <c r="E2488" s="48">
        <v>49413085000</v>
      </c>
      <c r="F2488" s="48">
        <v>1.43</v>
      </c>
      <c r="G2488" s="48">
        <v>21790000</v>
      </c>
      <c r="H2488" s="48">
        <f t="shared" si="92"/>
        <v>34554604895.104897</v>
      </c>
      <c r="I2488" s="48">
        <f t="shared" si="93"/>
        <v>1585.8010507161493</v>
      </c>
    </row>
    <row r="2489" spans="1:9" x14ac:dyDescent="0.3">
      <c r="A2489" s="47" t="s">
        <v>354</v>
      </c>
      <c r="B2489" s="47">
        <v>2010</v>
      </c>
      <c r="C2489" s="47" t="s">
        <v>398</v>
      </c>
      <c r="D2489" s="47" t="s">
        <v>119</v>
      </c>
      <c r="E2489" s="48">
        <v>24633400000</v>
      </c>
      <c r="F2489" s="48">
        <v>1.39</v>
      </c>
      <c r="G2489" s="48">
        <v>255597000</v>
      </c>
      <c r="H2489" s="48">
        <f t="shared" si="92"/>
        <v>17721870503.597122</v>
      </c>
      <c r="I2489" s="48">
        <f t="shared" si="93"/>
        <v>69.335205435107312</v>
      </c>
    </row>
    <row r="2490" spans="1:9" x14ac:dyDescent="0.3">
      <c r="A2490" s="47" t="s">
        <v>354</v>
      </c>
      <c r="B2490" s="47">
        <v>2011</v>
      </c>
      <c r="C2490" s="47" t="s">
        <v>398</v>
      </c>
      <c r="D2490" s="47" t="s">
        <v>119</v>
      </c>
      <c r="E2490" s="48">
        <v>25989100000</v>
      </c>
      <c r="F2490" s="48">
        <v>1.27</v>
      </c>
      <c r="G2490" s="48">
        <v>266311000</v>
      </c>
      <c r="H2490" s="48">
        <f t="shared" si="92"/>
        <v>20463858267.716534</v>
      </c>
      <c r="I2490" s="48">
        <f t="shared" si="93"/>
        <v>76.841956463370025</v>
      </c>
    </row>
    <row r="2491" spans="1:9" x14ac:dyDescent="0.3">
      <c r="A2491" s="47" t="s">
        <v>354</v>
      </c>
      <c r="B2491" s="47">
        <v>2012</v>
      </c>
      <c r="C2491" s="47" t="s">
        <v>398</v>
      </c>
      <c r="D2491" s="47" t="s">
        <v>119</v>
      </c>
      <c r="E2491" s="48">
        <v>27231600000</v>
      </c>
      <c r="F2491" s="48">
        <v>1.23</v>
      </c>
      <c r="G2491" s="48">
        <v>284100000</v>
      </c>
      <c r="H2491" s="48">
        <f t="shared" si="92"/>
        <v>22139512195.121952</v>
      </c>
      <c r="I2491" s="48">
        <f t="shared" si="93"/>
        <v>77.928589211974483</v>
      </c>
    </row>
    <row r="2492" spans="1:9" x14ac:dyDescent="0.3">
      <c r="A2492" s="47" t="s">
        <v>354</v>
      </c>
      <c r="B2492" s="47">
        <v>2013</v>
      </c>
      <c r="C2492" s="47" t="s">
        <v>398</v>
      </c>
      <c r="D2492" s="47" t="s">
        <v>119</v>
      </c>
      <c r="E2492" s="48">
        <v>29236300000</v>
      </c>
      <c r="F2492" s="48">
        <v>1.22</v>
      </c>
      <c r="G2492" s="48">
        <v>314052000</v>
      </c>
      <c r="H2492" s="48">
        <f t="shared" si="92"/>
        <v>23964180327.868855</v>
      </c>
      <c r="I2492" s="48">
        <f t="shared" si="93"/>
        <v>76.306408900019278</v>
      </c>
    </row>
    <row r="2493" spans="1:9" x14ac:dyDescent="0.3">
      <c r="A2493" s="47" t="s">
        <v>354</v>
      </c>
      <c r="B2493" s="47">
        <v>2014</v>
      </c>
      <c r="C2493" s="47" t="s">
        <v>398</v>
      </c>
      <c r="D2493" s="47" t="s">
        <v>119</v>
      </c>
      <c r="E2493" s="48">
        <v>31146400000</v>
      </c>
      <c r="F2493" s="48">
        <v>1.21</v>
      </c>
      <c r="G2493" s="48">
        <v>350796000</v>
      </c>
      <c r="H2493" s="48">
        <f t="shared" si="92"/>
        <v>25740826446.280991</v>
      </c>
      <c r="I2493" s="48">
        <f t="shared" si="93"/>
        <v>73.378335118647271</v>
      </c>
    </row>
    <row r="2494" spans="1:9" x14ac:dyDescent="0.3">
      <c r="A2494" s="47" t="s">
        <v>354</v>
      </c>
      <c r="B2494" s="47">
        <v>2015</v>
      </c>
      <c r="C2494" s="47" t="s">
        <v>398</v>
      </c>
      <c r="D2494" s="47" t="s">
        <v>119</v>
      </c>
      <c r="E2494" s="48">
        <v>33747600000</v>
      </c>
      <c r="F2494" s="48">
        <v>1.43</v>
      </c>
      <c r="G2494" s="48">
        <v>410220000</v>
      </c>
      <c r="H2494" s="48">
        <f t="shared" si="92"/>
        <v>23599720279.72028</v>
      </c>
      <c r="I2494" s="48">
        <f t="shared" si="93"/>
        <v>57.529423918190922</v>
      </c>
    </row>
    <row r="2495" spans="1:9" x14ac:dyDescent="0.3">
      <c r="A2495" s="47" t="s">
        <v>354</v>
      </c>
      <c r="B2495" s="47">
        <v>2010</v>
      </c>
      <c r="C2495" s="47" t="s">
        <v>399</v>
      </c>
      <c r="D2495" s="47" t="s">
        <v>119</v>
      </c>
      <c r="E2495" s="48">
        <v>3985649000000</v>
      </c>
      <c r="F2495" s="48">
        <v>1.39</v>
      </c>
      <c r="G2495" s="48">
        <v>366100000</v>
      </c>
      <c r="H2495" s="48">
        <f t="shared" si="92"/>
        <v>2867373381294.9644</v>
      </c>
      <c r="I2495" s="48">
        <f t="shared" si="93"/>
        <v>7832.2135517480592</v>
      </c>
    </row>
    <row r="2496" spans="1:9" x14ac:dyDescent="0.3">
      <c r="A2496" s="47" t="s">
        <v>354</v>
      </c>
      <c r="B2496" s="47">
        <v>2011</v>
      </c>
      <c r="C2496" s="47" t="s">
        <v>399</v>
      </c>
      <c r="D2496" s="47" t="s">
        <v>119</v>
      </c>
      <c r="E2496" s="48">
        <v>4369732000000</v>
      </c>
      <c r="F2496" s="48">
        <v>1.27</v>
      </c>
      <c r="G2496" s="48">
        <v>377100000</v>
      </c>
      <c r="H2496" s="48">
        <f t="shared" si="92"/>
        <v>3440733858267.7163</v>
      </c>
      <c r="I2496" s="48">
        <f t="shared" si="93"/>
        <v>9124.1947978459721</v>
      </c>
    </row>
    <row r="2497" spans="1:9" x14ac:dyDescent="0.3">
      <c r="A2497" s="47" t="s">
        <v>354</v>
      </c>
      <c r="B2497" s="47">
        <v>2012</v>
      </c>
      <c r="C2497" s="47" t="s">
        <v>399</v>
      </c>
      <c r="D2497" s="47" t="s">
        <v>119</v>
      </c>
      <c r="E2497" s="48">
        <v>3087634000000</v>
      </c>
      <c r="F2497" s="48">
        <v>1.23</v>
      </c>
      <c r="G2497" s="48">
        <v>396900000</v>
      </c>
      <c r="H2497" s="48">
        <f t="shared" si="92"/>
        <v>2510271544715.4473</v>
      </c>
      <c r="I2497" s="48">
        <f t="shared" si="93"/>
        <v>6324.6952499759318</v>
      </c>
    </row>
    <row r="2498" spans="1:9" x14ac:dyDescent="0.3">
      <c r="A2498" s="47" t="s">
        <v>354</v>
      </c>
      <c r="B2498" s="47">
        <v>2013</v>
      </c>
      <c r="C2498" s="47" t="s">
        <v>399</v>
      </c>
      <c r="D2498" s="47" t="s">
        <v>119</v>
      </c>
      <c r="E2498" s="48">
        <v>3372776000000</v>
      </c>
      <c r="F2498" s="48">
        <v>1.22</v>
      </c>
      <c r="G2498" s="48">
        <v>413300000</v>
      </c>
      <c r="H2498" s="48">
        <f t="shared" si="92"/>
        <v>2764570491803.2788</v>
      </c>
      <c r="I2498" s="48">
        <f t="shared" si="93"/>
        <v>6689.0164331073765</v>
      </c>
    </row>
    <row r="2499" spans="1:9" x14ac:dyDescent="0.3">
      <c r="A2499" s="47" t="s">
        <v>354</v>
      </c>
      <c r="B2499" s="47">
        <v>2014</v>
      </c>
      <c r="C2499" s="47" t="s">
        <v>399</v>
      </c>
      <c r="D2499" s="47" t="s">
        <v>119</v>
      </c>
      <c r="E2499" s="48">
        <v>3642053000000</v>
      </c>
      <c r="F2499" s="48">
        <v>1.21</v>
      </c>
      <c r="G2499" s="48">
        <v>438000000</v>
      </c>
      <c r="H2499" s="48">
        <f t="shared" si="92"/>
        <v>3009961157024.7935</v>
      </c>
      <c r="I2499" s="48">
        <f t="shared" si="93"/>
        <v>6872.0574361296658</v>
      </c>
    </row>
    <row r="2500" spans="1:9" x14ac:dyDescent="0.3">
      <c r="A2500" s="47" t="s">
        <v>354</v>
      </c>
      <c r="B2500" s="47">
        <v>2015</v>
      </c>
      <c r="C2500" s="47" t="s">
        <v>399</v>
      </c>
      <c r="D2500" s="47" t="s">
        <v>119</v>
      </c>
      <c r="E2500" s="48">
        <v>3784090000000</v>
      </c>
      <c r="F2500" s="48">
        <v>1.43</v>
      </c>
      <c r="G2500" s="48">
        <v>462100000</v>
      </c>
      <c r="H2500" s="48">
        <f t="shared" si="92"/>
        <v>2646216783216.7832</v>
      </c>
      <c r="I2500" s="48">
        <f t="shared" si="93"/>
        <v>5726.5024523193752</v>
      </c>
    </row>
    <row r="2501" spans="1:9" x14ac:dyDescent="0.3">
      <c r="A2501" s="47" t="s">
        <v>354</v>
      </c>
      <c r="B2501" s="47">
        <v>2010</v>
      </c>
      <c r="C2501" s="47" t="s">
        <v>403</v>
      </c>
      <c r="D2501" s="47" t="s">
        <v>119</v>
      </c>
      <c r="E2501" s="48">
        <v>33212700000</v>
      </c>
      <c r="F2501" s="48">
        <v>1.39</v>
      </c>
      <c r="G2501" s="48">
        <v>882163000</v>
      </c>
      <c r="H2501" s="48">
        <f t="shared" si="92"/>
        <v>23894028776.97842</v>
      </c>
      <c r="I2501" s="48">
        <f t="shared" si="93"/>
        <v>27.085729935372964</v>
      </c>
    </row>
    <row r="2502" spans="1:9" x14ac:dyDescent="0.3">
      <c r="A2502" s="47" t="s">
        <v>354</v>
      </c>
      <c r="B2502" s="47">
        <v>2011</v>
      </c>
      <c r="C2502" s="47" t="s">
        <v>403</v>
      </c>
      <c r="D2502" s="47" t="s">
        <v>119</v>
      </c>
      <c r="E2502" s="48">
        <v>35627200000</v>
      </c>
      <c r="F2502" s="48">
        <v>1.27</v>
      </c>
      <c r="G2502" s="48">
        <v>930880000</v>
      </c>
      <c r="H2502" s="48">
        <f t="shared" si="92"/>
        <v>28052913385.826771</v>
      </c>
      <c r="I2502" s="48">
        <f t="shared" si="93"/>
        <v>30.135907298284174</v>
      </c>
    </row>
    <row r="2503" spans="1:9" x14ac:dyDescent="0.3">
      <c r="A2503" s="47" t="s">
        <v>354</v>
      </c>
      <c r="B2503" s="47">
        <v>2012</v>
      </c>
      <c r="C2503" s="47" t="s">
        <v>403</v>
      </c>
      <c r="D2503" s="47" t="s">
        <v>119</v>
      </c>
      <c r="E2503" s="48">
        <v>37450400000</v>
      </c>
      <c r="F2503" s="48">
        <v>1.23</v>
      </c>
      <c r="G2503" s="48">
        <v>975477000</v>
      </c>
      <c r="H2503" s="48">
        <f t="shared" si="92"/>
        <v>30447479674.796749</v>
      </c>
      <c r="I2503" s="48">
        <f t="shared" si="93"/>
        <v>31.212913963934309</v>
      </c>
    </row>
    <row r="2504" spans="1:9" x14ac:dyDescent="0.3">
      <c r="A2504" s="47" t="s">
        <v>354</v>
      </c>
      <c r="B2504" s="47">
        <v>2013</v>
      </c>
      <c r="C2504" s="47" t="s">
        <v>403</v>
      </c>
      <c r="D2504" s="47" t="s">
        <v>119</v>
      </c>
      <c r="E2504" s="48">
        <v>39062800000</v>
      </c>
      <c r="F2504" s="48">
        <v>1.22</v>
      </c>
      <c r="G2504" s="48">
        <v>1016048000</v>
      </c>
      <c r="H2504" s="48">
        <f t="shared" si="92"/>
        <v>32018688524.590164</v>
      </c>
      <c r="I2504" s="48">
        <f t="shared" si="93"/>
        <v>31.512968407585237</v>
      </c>
    </row>
    <row r="2505" spans="1:9" x14ac:dyDescent="0.3">
      <c r="A2505" s="47" t="s">
        <v>354</v>
      </c>
      <c r="B2505" s="47">
        <v>2014</v>
      </c>
      <c r="C2505" s="47" t="s">
        <v>403</v>
      </c>
      <c r="D2505" s="47" t="s">
        <v>119</v>
      </c>
      <c r="E2505" s="48">
        <v>40435900000</v>
      </c>
      <c r="F2505" s="48">
        <v>1.21</v>
      </c>
      <c r="G2505" s="48">
        <v>1054926000</v>
      </c>
      <c r="H2505" s="48">
        <f t="shared" si="92"/>
        <v>33418099173.553719</v>
      </c>
      <c r="I2505" s="48">
        <f t="shared" si="93"/>
        <v>31.678145361431721</v>
      </c>
    </row>
    <row r="2506" spans="1:9" x14ac:dyDescent="0.3">
      <c r="A2506" s="47" t="s">
        <v>354</v>
      </c>
      <c r="B2506" s="47">
        <v>2015</v>
      </c>
      <c r="C2506" s="47" t="s">
        <v>403</v>
      </c>
      <c r="D2506" s="47" t="s">
        <v>119</v>
      </c>
      <c r="E2506" s="48">
        <v>41500000000</v>
      </c>
      <c r="F2506" s="48">
        <v>1.43</v>
      </c>
      <c r="G2506" s="48">
        <v>1079687000</v>
      </c>
      <c r="H2506" s="48">
        <f t="shared" si="92"/>
        <v>29020979020.979023</v>
      </c>
      <c r="I2506" s="48">
        <f t="shared" si="93"/>
        <v>26.879066823050589</v>
      </c>
    </row>
    <row r="2507" spans="1:9" x14ac:dyDescent="0.3">
      <c r="A2507" s="47" t="s">
        <v>354</v>
      </c>
      <c r="B2507" s="47">
        <v>2010</v>
      </c>
      <c r="C2507" s="47" t="s">
        <v>404</v>
      </c>
      <c r="D2507" s="47" t="s">
        <v>119</v>
      </c>
      <c r="E2507" s="48">
        <v>158228000000</v>
      </c>
      <c r="F2507" s="48">
        <v>1.39</v>
      </c>
      <c r="G2507" s="48">
        <v>120200000</v>
      </c>
      <c r="H2507" s="48">
        <f t="shared" si="92"/>
        <v>113833093525.17987</v>
      </c>
      <c r="I2507" s="48">
        <f t="shared" si="93"/>
        <v>947.03072816289409</v>
      </c>
    </row>
    <row r="2508" spans="1:9" x14ac:dyDescent="0.3">
      <c r="A2508" s="47" t="s">
        <v>354</v>
      </c>
      <c r="B2508" s="47">
        <v>2011</v>
      </c>
      <c r="C2508" s="47" t="s">
        <v>404</v>
      </c>
      <c r="D2508" s="47" t="s">
        <v>119</v>
      </c>
      <c r="E2508" s="48">
        <v>175618000000</v>
      </c>
      <c r="F2508" s="48">
        <v>1.27</v>
      </c>
      <c r="G2508" s="48">
        <v>132900000</v>
      </c>
      <c r="H2508" s="48">
        <f t="shared" si="92"/>
        <v>138281889763.77951</v>
      </c>
      <c r="I2508" s="48">
        <f t="shared" si="93"/>
        <v>1040.4957845280626</v>
      </c>
    </row>
    <row r="2509" spans="1:9" x14ac:dyDescent="0.3">
      <c r="A2509" s="47" t="s">
        <v>354</v>
      </c>
      <c r="B2509" s="47">
        <v>2012</v>
      </c>
      <c r="C2509" s="47" t="s">
        <v>404</v>
      </c>
      <c r="D2509" s="47" t="s">
        <v>119</v>
      </c>
      <c r="E2509" s="48">
        <v>185533000000</v>
      </c>
      <c r="F2509" s="48">
        <v>1.23</v>
      </c>
      <c r="G2509" s="48">
        <v>138000000</v>
      </c>
      <c r="H2509" s="48">
        <f t="shared" si="92"/>
        <v>150839837398.37399</v>
      </c>
      <c r="I2509" s="48">
        <f t="shared" si="93"/>
        <v>1093.0422999882173</v>
      </c>
    </row>
    <row r="2510" spans="1:9" x14ac:dyDescent="0.3">
      <c r="A2510" s="47" t="s">
        <v>354</v>
      </c>
      <c r="B2510" s="47">
        <v>2013</v>
      </c>
      <c r="C2510" s="47" t="s">
        <v>404</v>
      </c>
      <c r="D2510" s="47" t="s">
        <v>119</v>
      </c>
      <c r="E2510" s="48">
        <v>182298000000</v>
      </c>
      <c r="F2510" s="48">
        <v>1.22</v>
      </c>
      <c r="G2510" s="48">
        <v>144000000</v>
      </c>
      <c r="H2510" s="48">
        <f t="shared" si="92"/>
        <v>149424590163.93442</v>
      </c>
      <c r="I2510" s="48">
        <f t="shared" si="93"/>
        <v>1037.6707650273224</v>
      </c>
    </row>
    <row r="2511" spans="1:9" x14ac:dyDescent="0.3">
      <c r="A2511" s="47" t="s">
        <v>354</v>
      </c>
      <c r="B2511" s="47">
        <v>2014</v>
      </c>
      <c r="C2511" s="47" t="s">
        <v>404</v>
      </c>
      <c r="D2511" s="47" t="s">
        <v>119</v>
      </c>
      <c r="E2511" s="48">
        <v>194532000000</v>
      </c>
      <c r="F2511" s="48">
        <v>1.21</v>
      </c>
      <c r="G2511" s="48">
        <v>150800000</v>
      </c>
      <c r="H2511" s="48">
        <f t="shared" si="92"/>
        <v>160770247933.88431</v>
      </c>
      <c r="I2511" s="48">
        <f t="shared" si="93"/>
        <v>1066.115702479339</v>
      </c>
    </row>
    <row r="2512" spans="1:9" x14ac:dyDescent="0.3">
      <c r="A2512" s="47" t="s">
        <v>354</v>
      </c>
      <c r="B2512" s="47">
        <v>2015</v>
      </c>
      <c r="C2512" s="47" t="s">
        <v>404</v>
      </c>
      <c r="D2512" s="47" t="s">
        <v>119</v>
      </c>
      <c r="E2512" s="48">
        <v>209083000000</v>
      </c>
      <c r="F2512" s="48">
        <v>1.43</v>
      </c>
      <c r="G2512" s="48">
        <v>160600000</v>
      </c>
      <c r="H2512" s="48">
        <f t="shared" si="92"/>
        <v>146211888111.88812</v>
      </c>
      <c r="I2512" s="48">
        <f t="shared" si="93"/>
        <v>910.41026221599077</v>
      </c>
    </row>
    <row r="2513" spans="1:9" x14ac:dyDescent="0.3">
      <c r="A2513" s="47" t="s">
        <v>437</v>
      </c>
      <c r="B2513" s="47">
        <v>2011</v>
      </c>
      <c r="C2513" s="47" t="s">
        <v>396</v>
      </c>
      <c r="D2513" s="47" t="s">
        <v>72</v>
      </c>
      <c r="E2513" s="48">
        <v>478801976142.34998</v>
      </c>
      <c r="F2513" s="48">
        <v>153.86000000000001</v>
      </c>
      <c r="G2513" s="48">
        <v>80681674</v>
      </c>
      <c r="H2513" s="48">
        <f t="shared" si="92"/>
        <v>3111932770.9758868</v>
      </c>
      <c r="I2513" s="48">
        <f t="shared" si="93"/>
        <v>38.570503271608949</v>
      </c>
    </row>
    <row r="2514" spans="1:9" x14ac:dyDescent="0.3">
      <c r="A2514" s="47" t="s">
        <v>437</v>
      </c>
      <c r="B2514" s="47">
        <v>2012</v>
      </c>
      <c r="C2514" s="47" t="s">
        <v>396</v>
      </c>
      <c r="D2514" s="47" t="s">
        <v>72</v>
      </c>
      <c r="E2514" s="48">
        <v>802139664117.91003</v>
      </c>
      <c r="F2514" s="48">
        <v>157.5</v>
      </c>
      <c r="G2514" s="48">
        <v>123359257</v>
      </c>
      <c r="H2514" s="48">
        <f t="shared" si="92"/>
        <v>5092950248.3676825</v>
      </c>
      <c r="I2514" s="48">
        <f t="shared" si="93"/>
        <v>41.285513322828159</v>
      </c>
    </row>
    <row r="2515" spans="1:9" x14ac:dyDescent="0.3">
      <c r="A2515" s="47" t="s">
        <v>437</v>
      </c>
      <c r="B2515" s="47">
        <v>2013</v>
      </c>
      <c r="C2515" s="47" t="s">
        <v>396</v>
      </c>
      <c r="D2515" s="47" t="s">
        <v>72</v>
      </c>
      <c r="E2515" s="48">
        <v>1759456217418.03</v>
      </c>
      <c r="F2515" s="48">
        <v>157.31</v>
      </c>
      <c r="G2515" s="48">
        <v>174687598</v>
      </c>
      <c r="H2515" s="48">
        <f t="shared" si="92"/>
        <v>11184643172.195219</v>
      </c>
      <c r="I2515" s="48">
        <f t="shared" si="93"/>
        <v>64.026543957603792</v>
      </c>
    </row>
    <row r="2516" spans="1:9" x14ac:dyDescent="0.3">
      <c r="A2516" s="47" t="s">
        <v>437</v>
      </c>
      <c r="B2516" s="47">
        <v>2014</v>
      </c>
      <c r="C2516" s="47" t="s">
        <v>396</v>
      </c>
      <c r="D2516" s="47" t="s">
        <v>72</v>
      </c>
      <c r="E2516" s="48">
        <v>2687139081600</v>
      </c>
      <c r="F2516" s="48">
        <v>158.55000000000001</v>
      </c>
      <c r="G2516" s="48">
        <v>279551609</v>
      </c>
      <c r="H2516" s="48">
        <f t="shared" si="92"/>
        <v>16948212435.193943</v>
      </c>
      <c r="I2516" s="48">
        <f t="shared" si="93"/>
        <v>60.626417053439113</v>
      </c>
    </row>
    <row r="2517" spans="1:9" x14ac:dyDescent="0.3">
      <c r="A2517" s="47" t="s">
        <v>437</v>
      </c>
      <c r="B2517" s="47">
        <v>2015</v>
      </c>
      <c r="C2517" s="47" t="s">
        <v>396</v>
      </c>
      <c r="D2517" s="47" t="s">
        <v>72</v>
      </c>
      <c r="E2517" s="48">
        <v>2642455827400</v>
      </c>
      <c r="F2517" s="48">
        <v>192.44</v>
      </c>
      <c r="G2517" s="48">
        <v>277494160</v>
      </c>
      <c r="H2517" s="48">
        <f t="shared" si="92"/>
        <v>13731323152.15132</v>
      </c>
      <c r="I2517" s="48">
        <f t="shared" si="93"/>
        <v>49.483286971341379</v>
      </c>
    </row>
    <row r="2518" spans="1:9" x14ac:dyDescent="0.3">
      <c r="A2518" s="47" t="s">
        <v>437</v>
      </c>
      <c r="B2518" s="47">
        <v>2010</v>
      </c>
      <c r="C2518" s="47" t="s">
        <v>397</v>
      </c>
      <c r="D2518" s="47" t="s">
        <v>72</v>
      </c>
      <c r="E2518" s="48">
        <v>7128465495398.25</v>
      </c>
      <c r="F2518" s="48">
        <v>150.30000000000001</v>
      </c>
      <c r="G2518" s="48">
        <v>12531214</v>
      </c>
      <c r="H2518" s="48">
        <f t="shared" si="92"/>
        <v>47428246809.036926</v>
      </c>
      <c r="I2518" s="48">
        <f t="shared" si="93"/>
        <v>3784.8086234132566</v>
      </c>
    </row>
    <row r="2519" spans="1:9" x14ac:dyDescent="0.3">
      <c r="A2519" s="47" t="s">
        <v>437</v>
      </c>
      <c r="B2519" s="47">
        <v>2011</v>
      </c>
      <c r="C2519" s="47" t="s">
        <v>397</v>
      </c>
      <c r="D2519" s="47" t="s">
        <v>72</v>
      </c>
      <c r="E2519" s="48">
        <v>7669614555928.25</v>
      </c>
      <c r="F2519" s="48">
        <v>153.86000000000001</v>
      </c>
      <c r="G2519" s="48">
        <v>11905498</v>
      </c>
      <c r="H2519" s="48">
        <f t="shared" si="92"/>
        <v>49848008292.78727</v>
      </c>
      <c r="I2519" s="48">
        <f t="shared" si="93"/>
        <v>4186.9738076296571</v>
      </c>
    </row>
    <row r="2520" spans="1:9" x14ac:dyDescent="0.3">
      <c r="A2520" s="47" t="s">
        <v>437</v>
      </c>
      <c r="B2520" s="47">
        <v>2012</v>
      </c>
      <c r="C2520" s="47" t="s">
        <v>397</v>
      </c>
      <c r="D2520" s="47" t="s">
        <v>72</v>
      </c>
      <c r="E2520" s="48">
        <v>7461634492106.5996</v>
      </c>
      <c r="F2520" s="48">
        <v>157.5</v>
      </c>
      <c r="G2520" s="48">
        <v>12045839</v>
      </c>
      <c r="H2520" s="48">
        <f t="shared" si="92"/>
        <v>47375457092.740318</v>
      </c>
      <c r="I2520" s="48">
        <f t="shared" si="93"/>
        <v>3932.9312879526547</v>
      </c>
    </row>
    <row r="2521" spans="1:9" x14ac:dyDescent="0.3">
      <c r="A2521" s="47" t="s">
        <v>437</v>
      </c>
      <c r="B2521" s="47">
        <v>2013</v>
      </c>
      <c r="C2521" s="47" t="s">
        <v>397</v>
      </c>
      <c r="D2521" s="47" t="s">
        <v>72</v>
      </c>
      <c r="E2521" s="48">
        <v>7674856898794.1699</v>
      </c>
      <c r="F2521" s="48">
        <v>157.31</v>
      </c>
      <c r="G2521" s="48">
        <v>14145839</v>
      </c>
      <c r="H2521" s="48">
        <f t="shared" si="92"/>
        <v>48788105643.596527</v>
      </c>
      <c r="I2521" s="48">
        <f t="shared" si="93"/>
        <v>3448.9368671307884</v>
      </c>
    </row>
    <row r="2522" spans="1:9" x14ac:dyDescent="0.3">
      <c r="A2522" s="47" t="s">
        <v>437</v>
      </c>
      <c r="B2522" s="47">
        <v>2014</v>
      </c>
      <c r="C2522" s="47" t="s">
        <v>397</v>
      </c>
      <c r="D2522" s="47" t="s">
        <v>72</v>
      </c>
      <c r="E2522" s="48">
        <v>7269079232310.79</v>
      </c>
      <c r="F2522" s="48">
        <v>158.55000000000001</v>
      </c>
      <c r="G2522" s="48">
        <v>15365565</v>
      </c>
      <c r="H2522" s="48">
        <f t="shared" si="92"/>
        <v>45847235776.163918</v>
      </c>
      <c r="I2522" s="48">
        <f t="shared" si="93"/>
        <v>2983.7650471143702</v>
      </c>
    </row>
    <row r="2523" spans="1:9" x14ac:dyDescent="0.3">
      <c r="A2523" s="47" t="s">
        <v>437</v>
      </c>
      <c r="B2523" s="47">
        <v>2015</v>
      </c>
      <c r="C2523" s="47" t="s">
        <v>397</v>
      </c>
      <c r="D2523" s="47" t="s">
        <v>72</v>
      </c>
      <c r="E2523" s="48">
        <v>6195461481267.2695</v>
      </c>
      <c r="F2523" s="48">
        <v>192.44</v>
      </c>
      <c r="G2523" s="48">
        <v>13466461</v>
      </c>
      <c r="H2523" s="48">
        <f t="shared" si="92"/>
        <v>32194250058.549519</v>
      </c>
      <c r="I2523" s="48">
        <f t="shared" si="93"/>
        <v>2390.6986444730742</v>
      </c>
    </row>
    <row r="2524" spans="1:9" x14ac:dyDescent="0.3">
      <c r="A2524" s="50" t="s">
        <v>437</v>
      </c>
      <c r="B2524" s="50">
        <v>2011</v>
      </c>
      <c r="C2524" s="50" t="s">
        <v>398</v>
      </c>
      <c r="D2524" s="50" t="s">
        <v>72</v>
      </c>
      <c r="E2524" s="48">
        <v>139311</v>
      </c>
      <c r="F2524" s="48">
        <v>153.86000000000001</v>
      </c>
      <c r="G2524" s="48">
        <v>8</v>
      </c>
      <c r="H2524" s="48">
        <f t="shared" si="92"/>
        <v>905.44001039906402</v>
      </c>
      <c r="I2524" s="48">
        <f t="shared" si="93"/>
        <v>113.180001299883</v>
      </c>
    </row>
    <row r="2525" spans="1:9" x14ac:dyDescent="0.3">
      <c r="A2525" s="50" t="s">
        <v>437</v>
      </c>
      <c r="B2525" s="50">
        <v>2012</v>
      </c>
      <c r="C2525" s="50" t="s">
        <v>398</v>
      </c>
      <c r="D2525" s="50" t="s">
        <v>72</v>
      </c>
      <c r="E2525" s="48">
        <v>4949886</v>
      </c>
      <c r="F2525" s="48">
        <v>157.5</v>
      </c>
      <c r="G2525" s="48">
        <v>65</v>
      </c>
      <c r="H2525" s="48">
        <f t="shared" si="92"/>
        <v>31427.847619047618</v>
      </c>
      <c r="I2525" s="48">
        <f t="shared" si="93"/>
        <v>483.50534798534795</v>
      </c>
    </row>
    <row r="2526" spans="1:9" x14ac:dyDescent="0.3">
      <c r="A2526" s="50" t="s">
        <v>437</v>
      </c>
      <c r="B2526" s="50">
        <v>2013</v>
      </c>
      <c r="C2526" s="50" t="s">
        <v>398</v>
      </c>
      <c r="D2526" s="50" t="s">
        <v>72</v>
      </c>
      <c r="E2526" s="48">
        <v>32031123</v>
      </c>
      <c r="F2526" s="48">
        <v>157.31</v>
      </c>
      <c r="G2526" s="48">
        <v>1186</v>
      </c>
      <c r="H2526" s="48">
        <f t="shared" si="92"/>
        <v>203617.84374801346</v>
      </c>
      <c r="I2526" s="48">
        <f t="shared" si="93"/>
        <v>171.68452255313107</v>
      </c>
    </row>
    <row r="2527" spans="1:9" x14ac:dyDescent="0.3">
      <c r="A2527" s="50" t="s">
        <v>437</v>
      </c>
      <c r="B2527" s="50">
        <v>2014</v>
      </c>
      <c r="C2527" s="50" t="s">
        <v>398</v>
      </c>
      <c r="D2527" s="50" t="s">
        <v>72</v>
      </c>
      <c r="E2527" s="48">
        <v>98261767</v>
      </c>
      <c r="F2527" s="48">
        <v>158.55000000000001</v>
      </c>
      <c r="G2527" s="48">
        <v>7453</v>
      </c>
      <c r="H2527" s="48">
        <f t="shared" si="92"/>
        <v>619752.55124566378</v>
      </c>
      <c r="I2527" s="48">
        <f t="shared" si="93"/>
        <v>83.15477676716273</v>
      </c>
    </row>
    <row r="2528" spans="1:9" x14ac:dyDescent="0.3">
      <c r="A2528" s="50" t="s">
        <v>437</v>
      </c>
      <c r="B2528" s="50">
        <v>2015</v>
      </c>
      <c r="C2528" s="50" t="s">
        <v>398</v>
      </c>
      <c r="D2528" s="50" t="s">
        <v>72</v>
      </c>
      <c r="E2528" s="48">
        <v>187426323</v>
      </c>
      <c r="F2528" s="48">
        <v>192.44</v>
      </c>
      <c r="G2528" s="48">
        <v>19113</v>
      </c>
      <c r="H2528" s="48">
        <f t="shared" si="92"/>
        <v>973946.8041987113</v>
      </c>
      <c r="I2528" s="48">
        <f t="shared" si="93"/>
        <v>50.957296300879577</v>
      </c>
    </row>
    <row r="2529" spans="1:9" x14ac:dyDescent="0.3">
      <c r="A2529" s="47" t="s">
        <v>437</v>
      </c>
      <c r="B2529" s="47">
        <v>2012</v>
      </c>
      <c r="C2529" s="47" t="s">
        <v>413</v>
      </c>
      <c r="D2529" s="47" t="s">
        <v>72</v>
      </c>
      <c r="E2529" s="48">
        <v>100</v>
      </c>
      <c r="F2529" s="48">
        <v>157.5</v>
      </c>
      <c r="G2529" s="48">
        <v>1</v>
      </c>
      <c r="H2529" s="48">
        <f t="shared" si="92"/>
        <v>0.63492063492063489</v>
      </c>
      <c r="I2529" s="48">
        <f t="shared" si="93"/>
        <v>0.63492063492063489</v>
      </c>
    </row>
    <row r="2530" spans="1:9" x14ac:dyDescent="0.3">
      <c r="A2530" s="47" t="s">
        <v>437</v>
      </c>
      <c r="B2530" s="47">
        <v>2013</v>
      </c>
      <c r="C2530" s="47" t="s">
        <v>413</v>
      </c>
      <c r="D2530" s="47" t="s">
        <v>72</v>
      </c>
      <c r="E2530" s="48">
        <v>161035</v>
      </c>
      <c r="F2530" s="48">
        <v>157.31</v>
      </c>
      <c r="G2530" s="48">
        <v>33</v>
      </c>
      <c r="H2530" s="48">
        <f t="shared" ref="H2530:H2570" si="94">E2530/F2530</f>
        <v>1023.6793592270039</v>
      </c>
      <c r="I2530" s="48">
        <f t="shared" ref="I2530:I2570" si="95">H2530/G2530</f>
        <v>31.020586643242545</v>
      </c>
    </row>
    <row r="2531" spans="1:9" x14ac:dyDescent="0.3">
      <c r="A2531" s="47" t="s">
        <v>437</v>
      </c>
      <c r="B2531" s="47">
        <v>2014</v>
      </c>
      <c r="C2531" s="47" t="s">
        <v>413</v>
      </c>
      <c r="D2531" s="47" t="s">
        <v>72</v>
      </c>
      <c r="E2531" s="48">
        <v>3280252</v>
      </c>
      <c r="F2531" s="48">
        <v>158.55000000000001</v>
      </c>
      <c r="G2531" s="48">
        <v>321</v>
      </c>
      <c r="H2531" s="48">
        <f t="shared" si="94"/>
        <v>20689.069694102804</v>
      </c>
      <c r="I2531" s="48">
        <f t="shared" si="95"/>
        <v>64.451930511223694</v>
      </c>
    </row>
    <row r="2532" spans="1:9" x14ac:dyDescent="0.3">
      <c r="A2532" s="47" t="s">
        <v>437</v>
      </c>
      <c r="B2532" s="47">
        <v>2015</v>
      </c>
      <c r="C2532" s="47" t="s">
        <v>413</v>
      </c>
      <c r="D2532" s="47" t="s">
        <v>72</v>
      </c>
      <c r="E2532" s="48">
        <v>6192080</v>
      </c>
      <c r="F2532" s="48">
        <v>192.44</v>
      </c>
      <c r="G2532" s="48">
        <v>817</v>
      </c>
      <c r="H2532" s="48">
        <f t="shared" si="94"/>
        <v>32176.678445229682</v>
      </c>
      <c r="I2532" s="48">
        <f t="shared" si="95"/>
        <v>39.383939345446365</v>
      </c>
    </row>
    <row r="2533" spans="1:9" x14ac:dyDescent="0.3">
      <c r="A2533" s="47" t="s">
        <v>437</v>
      </c>
      <c r="B2533" s="47">
        <v>2011</v>
      </c>
      <c r="C2533" s="47" t="s">
        <v>411</v>
      </c>
      <c r="D2533" s="47" t="s">
        <v>72</v>
      </c>
      <c r="E2533" s="48">
        <v>139311</v>
      </c>
      <c r="F2533" s="48">
        <v>153.86000000000001</v>
      </c>
      <c r="G2533" s="48">
        <v>8</v>
      </c>
      <c r="H2533" s="48">
        <f t="shared" si="94"/>
        <v>905.44001039906402</v>
      </c>
      <c r="I2533" s="48">
        <f t="shared" si="95"/>
        <v>113.180001299883</v>
      </c>
    </row>
    <row r="2534" spans="1:9" x14ac:dyDescent="0.3">
      <c r="A2534" s="47" t="s">
        <v>437</v>
      </c>
      <c r="B2534" s="47">
        <v>2012</v>
      </c>
      <c r="C2534" s="47" t="s">
        <v>411</v>
      </c>
      <c r="D2534" s="47" t="s">
        <v>72</v>
      </c>
      <c r="E2534" s="48">
        <v>4949786</v>
      </c>
      <c r="F2534" s="48">
        <v>157.5</v>
      </c>
      <c r="G2534" s="48">
        <v>64</v>
      </c>
      <c r="H2534" s="48">
        <f t="shared" si="94"/>
        <v>31427.212698412699</v>
      </c>
      <c r="I2534" s="48">
        <f t="shared" si="95"/>
        <v>491.05019841269842</v>
      </c>
    </row>
    <row r="2535" spans="1:9" x14ac:dyDescent="0.3">
      <c r="A2535" s="47" t="s">
        <v>437</v>
      </c>
      <c r="B2535" s="47">
        <v>2013</v>
      </c>
      <c r="C2535" s="47" t="s">
        <v>411</v>
      </c>
      <c r="D2535" s="47" t="s">
        <v>72</v>
      </c>
      <c r="E2535" s="48">
        <v>31870088</v>
      </c>
      <c r="F2535" s="48">
        <v>157.31</v>
      </c>
      <c r="G2535" s="48">
        <v>1153</v>
      </c>
      <c r="H2535" s="48">
        <f t="shared" si="94"/>
        <v>202594.16438878648</v>
      </c>
      <c r="I2535" s="48">
        <f t="shared" si="95"/>
        <v>175.71046347683128</v>
      </c>
    </row>
    <row r="2536" spans="1:9" x14ac:dyDescent="0.3">
      <c r="A2536" s="47" t="s">
        <v>437</v>
      </c>
      <c r="B2536" s="47">
        <v>2014</v>
      </c>
      <c r="C2536" s="47" t="s">
        <v>411</v>
      </c>
      <c r="D2536" s="47" t="s">
        <v>72</v>
      </c>
      <c r="E2536" s="48">
        <v>94981515</v>
      </c>
      <c r="F2536" s="48">
        <v>158.55000000000001</v>
      </c>
      <c r="G2536" s="48">
        <v>7132</v>
      </c>
      <c r="H2536" s="48">
        <f t="shared" si="94"/>
        <v>599063.48155156092</v>
      </c>
      <c r="I2536" s="48">
        <f t="shared" si="95"/>
        <v>83.996562191749987</v>
      </c>
    </row>
    <row r="2537" spans="1:9" x14ac:dyDescent="0.3">
      <c r="A2537" s="47" t="s">
        <v>437</v>
      </c>
      <c r="B2537" s="47">
        <v>2015</v>
      </c>
      <c r="C2537" s="47" t="s">
        <v>411</v>
      </c>
      <c r="D2537" s="47" t="s">
        <v>72</v>
      </c>
      <c r="E2537" s="48">
        <v>181234243</v>
      </c>
      <c r="F2537" s="48">
        <v>192.44</v>
      </c>
      <c r="G2537" s="48">
        <v>18296</v>
      </c>
      <c r="H2537" s="48">
        <f t="shared" si="94"/>
        <v>941770.12575348164</v>
      </c>
      <c r="I2537" s="48">
        <f t="shared" si="95"/>
        <v>51.474099571134765</v>
      </c>
    </row>
    <row r="2538" spans="1:9" x14ac:dyDescent="0.3">
      <c r="A2538" s="47" t="s">
        <v>437</v>
      </c>
      <c r="B2538" s="47">
        <v>2012</v>
      </c>
      <c r="C2538" s="47" t="s">
        <v>399</v>
      </c>
      <c r="D2538" s="47" t="s">
        <v>72</v>
      </c>
      <c r="E2538" s="48">
        <v>17124058977369.9</v>
      </c>
      <c r="F2538" s="48">
        <v>157.5</v>
      </c>
      <c r="G2538" s="48">
        <v>32272599</v>
      </c>
      <c r="H2538" s="48">
        <f t="shared" si="94"/>
        <v>108724183983.30095</v>
      </c>
      <c r="I2538" s="48">
        <f t="shared" si="95"/>
        <v>3368.9317672648845</v>
      </c>
    </row>
    <row r="2539" spans="1:9" x14ac:dyDescent="0.3">
      <c r="A2539" s="47" t="s">
        <v>437</v>
      </c>
      <c r="B2539" s="47">
        <v>2013</v>
      </c>
      <c r="C2539" s="47" t="s">
        <v>399</v>
      </c>
      <c r="D2539" s="47" t="s">
        <v>72</v>
      </c>
      <c r="E2539" s="48">
        <v>24973890352985.5</v>
      </c>
      <c r="F2539" s="48">
        <v>157.31</v>
      </c>
      <c r="G2539" s="48">
        <v>46950506</v>
      </c>
      <c r="H2539" s="48">
        <f t="shared" si="94"/>
        <v>158755898245.41034</v>
      </c>
      <c r="I2539" s="48">
        <f t="shared" si="95"/>
        <v>3381.3458420535517</v>
      </c>
    </row>
    <row r="2540" spans="1:9" x14ac:dyDescent="0.3">
      <c r="A2540" s="47" t="s">
        <v>437</v>
      </c>
      <c r="B2540" s="47">
        <v>2014</v>
      </c>
      <c r="C2540" s="47" t="s">
        <v>399</v>
      </c>
      <c r="D2540" s="47" t="s">
        <v>72</v>
      </c>
      <c r="E2540" s="48">
        <v>34925231046026.199</v>
      </c>
      <c r="F2540" s="48">
        <v>158.55000000000001</v>
      </c>
      <c r="G2540" s="48">
        <v>84990970</v>
      </c>
      <c r="H2540" s="48">
        <f t="shared" si="94"/>
        <v>220278972223.43863</v>
      </c>
      <c r="I2540" s="48">
        <f t="shared" si="95"/>
        <v>2591.7926601312897</v>
      </c>
    </row>
    <row r="2541" spans="1:9" x14ac:dyDescent="0.3">
      <c r="A2541" s="47" t="s">
        <v>437</v>
      </c>
      <c r="B2541" s="47">
        <v>2015</v>
      </c>
      <c r="C2541" s="47" t="s">
        <v>399</v>
      </c>
      <c r="D2541" s="47" t="s">
        <v>72</v>
      </c>
      <c r="E2541" s="48">
        <v>39522034964715.898</v>
      </c>
      <c r="F2541" s="48">
        <v>192.44</v>
      </c>
      <c r="G2541" s="48">
        <v>111819516</v>
      </c>
      <c r="H2541" s="48">
        <f t="shared" si="94"/>
        <v>205373284996.44513</v>
      </c>
      <c r="I2541" s="48">
        <f t="shared" si="95"/>
        <v>1836.6497400726107</v>
      </c>
    </row>
    <row r="2542" spans="1:9" x14ac:dyDescent="0.3">
      <c r="A2542" s="47" t="s">
        <v>437</v>
      </c>
      <c r="B2542" s="47">
        <v>2014</v>
      </c>
      <c r="C2542" s="47" t="s">
        <v>400</v>
      </c>
      <c r="D2542" s="47" t="s">
        <v>72</v>
      </c>
      <c r="E2542" s="48">
        <v>439826955865.33002</v>
      </c>
      <c r="F2542" s="48">
        <v>158.55000000000001</v>
      </c>
      <c r="G2542" s="48">
        <v>14470083</v>
      </c>
      <c r="H2542" s="48">
        <f t="shared" si="94"/>
        <v>2774058378.2108483</v>
      </c>
      <c r="I2542" s="48">
        <f t="shared" si="95"/>
        <v>191.70991474000863</v>
      </c>
    </row>
    <row r="2543" spans="1:9" x14ac:dyDescent="0.3">
      <c r="A2543" s="47" t="s">
        <v>437</v>
      </c>
      <c r="B2543" s="47">
        <v>2015</v>
      </c>
      <c r="C2543" s="47" t="s">
        <v>400</v>
      </c>
      <c r="D2543" s="47" t="s">
        <v>72</v>
      </c>
      <c r="E2543" s="48">
        <v>894741799223.59998</v>
      </c>
      <c r="F2543" s="48">
        <v>192.44</v>
      </c>
      <c r="G2543" s="48">
        <v>12164504</v>
      </c>
      <c r="H2543" s="48">
        <f t="shared" si="94"/>
        <v>4649458528.4951153</v>
      </c>
      <c r="I2543" s="48">
        <f t="shared" si="95"/>
        <v>382.2152163783345</v>
      </c>
    </row>
    <row r="2544" spans="1:9" x14ac:dyDescent="0.3">
      <c r="A2544" s="47" t="s">
        <v>437</v>
      </c>
      <c r="B2544" s="47">
        <v>2012</v>
      </c>
      <c r="C2544" s="47" t="s">
        <v>401</v>
      </c>
      <c r="D2544" s="47" t="s">
        <v>72</v>
      </c>
      <c r="E2544" s="48">
        <v>381227892691.97998</v>
      </c>
      <c r="F2544" s="48">
        <v>157.5</v>
      </c>
      <c r="G2544" s="48">
        <v>1965291</v>
      </c>
      <c r="H2544" s="48">
        <f t="shared" si="94"/>
        <v>2420494556.7744761</v>
      </c>
      <c r="I2544" s="48">
        <f t="shared" si="95"/>
        <v>1231.6214528914425</v>
      </c>
    </row>
    <row r="2545" spans="1:9" x14ac:dyDescent="0.3">
      <c r="A2545" s="47" t="s">
        <v>437</v>
      </c>
      <c r="B2545" s="47">
        <v>2013</v>
      </c>
      <c r="C2545" s="47" t="s">
        <v>401</v>
      </c>
      <c r="D2545" s="47" t="s">
        <v>72</v>
      </c>
      <c r="E2545" s="48">
        <v>1113127278895.3999</v>
      </c>
      <c r="F2545" s="48">
        <v>157.31</v>
      </c>
      <c r="G2545" s="48">
        <v>6595043</v>
      </c>
      <c r="H2545" s="48">
        <f t="shared" si="94"/>
        <v>7076010926.8031273</v>
      </c>
      <c r="I2545" s="48">
        <f t="shared" si="95"/>
        <v>1072.9287021787618</v>
      </c>
    </row>
    <row r="2546" spans="1:9" x14ac:dyDescent="0.3">
      <c r="A2546" s="47" t="s">
        <v>437</v>
      </c>
      <c r="B2546" s="47">
        <v>2014</v>
      </c>
      <c r="C2546" s="47" t="s">
        <v>401</v>
      </c>
      <c r="D2546" s="47" t="s">
        <v>72</v>
      </c>
      <c r="E2546" s="48">
        <v>2398460996160.9502</v>
      </c>
      <c r="F2546" s="48">
        <v>158.55000000000001</v>
      </c>
      <c r="G2546" s="48">
        <v>14822503</v>
      </c>
      <c r="H2546" s="48">
        <f t="shared" si="94"/>
        <v>15127473958.757175</v>
      </c>
      <c r="I2546" s="48">
        <f t="shared" si="95"/>
        <v>1020.5748623398609</v>
      </c>
    </row>
    <row r="2547" spans="1:9" x14ac:dyDescent="0.3">
      <c r="A2547" s="47" t="s">
        <v>437</v>
      </c>
      <c r="B2547" s="47">
        <v>2015</v>
      </c>
      <c r="C2547" s="47" t="s">
        <v>401</v>
      </c>
      <c r="D2547" s="47" t="s">
        <v>72</v>
      </c>
      <c r="E2547" s="48">
        <v>4348196917633.96</v>
      </c>
      <c r="F2547" s="48">
        <v>192.44</v>
      </c>
      <c r="G2547" s="48">
        <v>28766483</v>
      </c>
      <c r="H2547" s="48">
        <f t="shared" si="94"/>
        <v>22595078557.64893</v>
      </c>
      <c r="I2547" s="48">
        <f t="shared" si="95"/>
        <v>785.46545149954306</v>
      </c>
    </row>
    <row r="2548" spans="1:9" x14ac:dyDescent="0.3">
      <c r="A2548" s="47" t="s">
        <v>437</v>
      </c>
      <c r="B2548" s="47">
        <v>2012</v>
      </c>
      <c r="C2548" s="47" t="s">
        <v>402</v>
      </c>
      <c r="D2548" s="47" t="s">
        <v>72</v>
      </c>
      <c r="E2548" s="48">
        <v>16742831084678</v>
      </c>
      <c r="F2548" s="48">
        <v>157.5</v>
      </c>
      <c r="G2548" s="48">
        <v>30307308</v>
      </c>
      <c r="H2548" s="48">
        <f t="shared" si="94"/>
        <v>106303689426.52698</v>
      </c>
      <c r="I2548" s="48">
        <f t="shared" si="95"/>
        <v>3507.5266145883684</v>
      </c>
    </row>
    <row r="2549" spans="1:9" x14ac:dyDescent="0.3">
      <c r="A2549" s="47" t="s">
        <v>437</v>
      </c>
      <c r="B2549" s="47">
        <v>2013</v>
      </c>
      <c r="C2549" s="47" t="s">
        <v>402</v>
      </c>
      <c r="D2549" s="47" t="s">
        <v>72</v>
      </c>
      <c r="E2549" s="48">
        <v>23860763074090.102</v>
      </c>
      <c r="F2549" s="48">
        <v>157.31</v>
      </c>
      <c r="G2549" s="48">
        <v>40355463</v>
      </c>
      <c r="H2549" s="48">
        <f t="shared" si="94"/>
        <v>151679887318.60721</v>
      </c>
      <c r="I2549" s="48">
        <f t="shared" si="95"/>
        <v>3758.5961365034323</v>
      </c>
    </row>
    <row r="2550" spans="1:9" x14ac:dyDescent="0.3">
      <c r="A2550" s="47" t="s">
        <v>437</v>
      </c>
      <c r="B2550" s="47">
        <v>2014</v>
      </c>
      <c r="C2550" s="47" t="s">
        <v>402</v>
      </c>
      <c r="D2550" s="47" t="s">
        <v>72</v>
      </c>
      <c r="E2550" s="48">
        <v>32086943093999.898</v>
      </c>
      <c r="F2550" s="48">
        <v>158.55000000000001</v>
      </c>
      <c r="G2550" s="48">
        <v>55698384</v>
      </c>
      <c r="H2550" s="48">
        <f t="shared" si="94"/>
        <v>202377439886.47049</v>
      </c>
      <c r="I2550" s="48">
        <f t="shared" si="95"/>
        <v>3633.4526309860353</v>
      </c>
    </row>
    <row r="2551" spans="1:9" x14ac:dyDescent="0.3">
      <c r="A2551" s="47" t="s">
        <v>437</v>
      </c>
      <c r="B2551" s="47">
        <v>2015</v>
      </c>
      <c r="C2551" s="47" t="s">
        <v>402</v>
      </c>
      <c r="D2551" s="47" t="s">
        <v>72</v>
      </c>
      <c r="E2551" s="48">
        <v>34279096247858.301</v>
      </c>
      <c r="F2551" s="48">
        <v>192.44</v>
      </c>
      <c r="G2551" s="48">
        <v>70888529</v>
      </c>
      <c r="H2551" s="48">
        <f t="shared" si="94"/>
        <v>178128747910.30087</v>
      </c>
      <c r="I2551" s="48">
        <f t="shared" si="95"/>
        <v>2512.8007369189572</v>
      </c>
    </row>
    <row r="2552" spans="1:9" x14ac:dyDescent="0.3">
      <c r="A2552" s="47" t="s">
        <v>437</v>
      </c>
      <c r="B2552" s="47">
        <v>2011</v>
      </c>
      <c r="C2552" s="47" t="s">
        <v>403</v>
      </c>
      <c r="D2552" s="47" t="s">
        <v>72</v>
      </c>
      <c r="E2552" s="48">
        <v>42578209456</v>
      </c>
      <c r="F2552" s="48">
        <v>153.86000000000001</v>
      </c>
      <c r="G2552" s="48">
        <v>3055375</v>
      </c>
      <c r="H2552" s="48">
        <f t="shared" si="94"/>
        <v>276733455.45300919</v>
      </c>
      <c r="I2552" s="48">
        <f t="shared" si="95"/>
        <v>90.57266471480888</v>
      </c>
    </row>
    <row r="2553" spans="1:9" x14ac:dyDescent="0.3">
      <c r="A2553" s="47" t="s">
        <v>437</v>
      </c>
      <c r="B2553" s="47">
        <v>2012</v>
      </c>
      <c r="C2553" s="47" t="s">
        <v>403</v>
      </c>
      <c r="D2553" s="47" t="s">
        <v>72</v>
      </c>
      <c r="E2553" s="48">
        <v>98346859155</v>
      </c>
      <c r="F2553" s="48">
        <v>157.5</v>
      </c>
      <c r="G2553" s="48">
        <v>7260494</v>
      </c>
      <c r="H2553" s="48">
        <f t="shared" si="94"/>
        <v>624424502.57142854</v>
      </c>
      <c r="I2553" s="48">
        <f t="shared" si="95"/>
        <v>86.003032654724123</v>
      </c>
    </row>
    <row r="2554" spans="1:9" x14ac:dyDescent="0.3">
      <c r="A2554" s="47" t="s">
        <v>437</v>
      </c>
      <c r="B2554" s="47">
        <v>2013</v>
      </c>
      <c r="C2554" s="47" t="s">
        <v>403</v>
      </c>
      <c r="D2554" s="47" t="s">
        <v>72</v>
      </c>
      <c r="E2554" s="48">
        <v>239946292179</v>
      </c>
      <c r="F2554" s="48">
        <v>157.31</v>
      </c>
      <c r="G2554" s="48">
        <v>15511956</v>
      </c>
      <c r="H2554" s="48">
        <f t="shared" si="94"/>
        <v>1525308576.562202</v>
      </c>
      <c r="I2554" s="48">
        <f t="shared" si="95"/>
        <v>98.331156725960412</v>
      </c>
    </row>
    <row r="2555" spans="1:9" x14ac:dyDescent="0.3">
      <c r="A2555" s="47" t="s">
        <v>437</v>
      </c>
      <c r="B2555" s="47">
        <v>2014</v>
      </c>
      <c r="C2555" s="47" t="s">
        <v>403</v>
      </c>
      <c r="D2555" s="47" t="s">
        <v>72</v>
      </c>
      <c r="E2555" s="48">
        <v>417446453794</v>
      </c>
      <c r="F2555" s="48">
        <v>158.55000000000001</v>
      </c>
      <c r="G2555" s="48">
        <v>31151093</v>
      </c>
      <c r="H2555" s="48">
        <f t="shared" si="94"/>
        <v>2632901001.5389466</v>
      </c>
      <c r="I2555" s="48">
        <f t="shared" si="95"/>
        <v>84.520340956862952</v>
      </c>
    </row>
    <row r="2556" spans="1:9" x14ac:dyDescent="0.3">
      <c r="A2556" s="47" t="s">
        <v>437</v>
      </c>
      <c r="B2556" s="47">
        <v>2015</v>
      </c>
      <c r="C2556" s="47" t="s">
        <v>403</v>
      </c>
      <c r="D2556" s="47" t="s">
        <v>72</v>
      </c>
      <c r="E2556" s="48">
        <v>598364522663</v>
      </c>
      <c r="F2556" s="48">
        <v>192.44</v>
      </c>
      <c r="G2556" s="48">
        <v>52661882</v>
      </c>
      <c r="H2556" s="48">
        <f t="shared" si="94"/>
        <v>3109356280.7264605</v>
      </c>
      <c r="I2556" s="48">
        <f t="shared" si="95"/>
        <v>59.043774408336951</v>
      </c>
    </row>
    <row r="2557" spans="1:9" x14ac:dyDescent="0.3">
      <c r="A2557" s="47" t="s">
        <v>437</v>
      </c>
      <c r="B2557" s="47">
        <v>2011</v>
      </c>
      <c r="C2557" s="47" t="s">
        <v>414</v>
      </c>
      <c r="D2557" s="47" t="s">
        <v>72</v>
      </c>
      <c r="E2557" s="48">
        <v>13892195291</v>
      </c>
      <c r="F2557" s="48">
        <v>153.86000000000001</v>
      </c>
      <c r="G2557" s="48">
        <v>1158395</v>
      </c>
      <c r="H2557" s="48">
        <f t="shared" si="94"/>
        <v>90291143.188613012</v>
      </c>
      <c r="I2557" s="48">
        <f t="shared" si="95"/>
        <v>77.945038772278039</v>
      </c>
    </row>
    <row r="2558" spans="1:9" x14ac:dyDescent="0.3">
      <c r="A2558" s="47" t="s">
        <v>437</v>
      </c>
      <c r="B2558" s="47">
        <v>2012</v>
      </c>
      <c r="C2558" s="47" t="s">
        <v>414</v>
      </c>
      <c r="D2558" s="47" t="s">
        <v>72</v>
      </c>
      <c r="E2558" s="48">
        <v>27256538955</v>
      </c>
      <c r="F2558" s="48">
        <v>157.5</v>
      </c>
      <c r="G2558" s="48">
        <v>2253264</v>
      </c>
      <c r="H2558" s="48">
        <f t="shared" si="94"/>
        <v>173057390.19047618</v>
      </c>
      <c r="I2558" s="48">
        <f t="shared" si="95"/>
        <v>76.802980117055156</v>
      </c>
    </row>
    <row r="2559" spans="1:9" x14ac:dyDescent="0.3">
      <c r="A2559" s="47" t="s">
        <v>437</v>
      </c>
      <c r="B2559" s="47">
        <v>2013</v>
      </c>
      <c r="C2559" s="47" t="s">
        <v>414</v>
      </c>
      <c r="D2559" s="47" t="s">
        <v>72</v>
      </c>
      <c r="E2559" s="48">
        <v>44456884926</v>
      </c>
      <c r="F2559" s="48">
        <v>157.31</v>
      </c>
      <c r="G2559" s="48">
        <v>2744027</v>
      </c>
      <c r="H2559" s="48">
        <f t="shared" si="94"/>
        <v>282606858.59767336</v>
      </c>
      <c r="I2559" s="48">
        <f t="shared" si="95"/>
        <v>102.98982429752817</v>
      </c>
    </row>
    <row r="2560" spans="1:9" x14ac:dyDescent="0.3">
      <c r="A2560" s="47" t="s">
        <v>437</v>
      </c>
      <c r="B2560" s="47">
        <v>2014</v>
      </c>
      <c r="C2560" s="47" t="s">
        <v>414</v>
      </c>
      <c r="D2560" s="47" t="s">
        <v>72</v>
      </c>
      <c r="E2560" s="48">
        <v>72959614337</v>
      </c>
      <c r="F2560" s="48">
        <v>158.55000000000001</v>
      </c>
      <c r="G2560" s="48">
        <v>5495315</v>
      </c>
      <c r="H2560" s="48">
        <f t="shared" si="94"/>
        <v>460167860.84515923</v>
      </c>
      <c r="I2560" s="48">
        <f t="shared" si="95"/>
        <v>83.738213522820658</v>
      </c>
    </row>
    <row r="2561" spans="1:9" x14ac:dyDescent="0.3">
      <c r="A2561" s="47" t="s">
        <v>437</v>
      </c>
      <c r="B2561" s="47">
        <v>2015</v>
      </c>
      <c r="C2561" s="47" t="s">
        <v>414</v>
      </c>
      <c r="D2561" s="47" t="s">
        <v>72</v>
      </c>
      <c r="E2561" s="48">
        <v>91213995465</v>
      </c>
      <c r="F2561" s="48">
        <v>192.44</v>
      </c>
      <c r="G2561" s="48">
        <v>7918797</v>
      </c>
      <c r="H2561" s="48">
        <f t="shared" si="94"/>
        <v>473986673.58657247</v>
      </c>
      <c r="I2561" s="48">
        <f t="shared" si="95"/>
        <v>59.855893968057579</v>
      </c>
    </row>
    <row r="2562" spans="1:9" x14ac:dyDescent="0.3">
      <c r="A2562" s="47" t="s">
        <v>437</v>
      </c>
      <c r="B2562" s="47">
        <v>2011</v>
      </c>
      <c r="C2562" s="47" t="s">
        <v>412</v>
      </c>
      <c r="D2562" s="47" t="s">
        <v>72</v>
      </c>
      <c r="E2562" s="48">
        <v>28686014165</v>
      </c>
      <c r="F2562" s="48">
        <v>153.86000000000001</v>
      </c>
      <c r="G2562" s="48">
        <v>1896980</v>
      </c>
      <c r="H2562" s="48">
        <f t="shared" si="94"/>
        <v>186442312.26439619</v>
      </c>
      <c r="I2562" s="48">
        <f t="shared" si="95"/>
        <v>98.283752208455653</v>
      </c>
    </row>
    <row r="2563" spans="1:9" x14ac:dyDescent="0.3">
      <c r="A2563" s="47" t="s">
        <v>437</v>
      </c>
      <c r="B2563" s="47">
        <v>2012</v>
      </c>
      <c r="C2563" s="47" t="s">
        <v>412</v>
      </c>
      <c r="D2563" s="47" t="s">
        <v>72</v>
      </c>
      <c r="E2563" s="48">
        <v>71090320200</v>
      </c>
      <c r="F2563" s="48">
        <v>157.5</v>
      </c>
      <c r="G2563" s="48">
        <v>5007230</v>
      </c>
      <c r="H2563" s="48">
        <f t="shared" si="94"/>
        <v>451367112.38095236</v>
      </c>
      <c r="I2563" s="48">
        <f t="shared" si="95"/>
        <v>90.143075588888934</v>
      </c>
    </row>
    <row r="2564" spans="1:9" x14ac:dyDescent="0.3">
      <c r="A2564" s="47" t="s">
        <v>437</v>
      </c>
      <c r="B2564" s="47">
        <v>2013</v>
      </c>
      <c r="C2564" s="47" t="s">
        <v>412</v>
      </c>
      <c r="D2564" s="47" t="s">
        <v>72</v>
      </c>
      <c r="E2564" s="48">
        <v>195489407254</v>
      </c>
      <c r="F2564" s="48">
        <v>157.31</v>
      </c>
      <c r="G2564" s="48">
        <v>12767929</v>
      </c>
      <c r="H2564" s="48">
        <f t="shared" si="94"/>
        <v>1242701717.9708855</v>
      </c>
      <c r="I2564" s="48">
        <f t="shared" si="95"/>
        <v>97.329936434552977</v>
      </c>
    </row>
    <row r="2565" spans="1:9" x14ac:dyDescent="0.3">
      <c r="A2565" s="47" t="s">
        <v>437</v>
      </c>
      <c r="B2565" s="47">
        <v>2014</v>
      </c>
      <c r="C2565" s="47" t="s">
        <v>412</v>
      </c>
      <c r="D2565" s="47" t="s">
        <v>72</v>
      </c>
      <c r="E2565" s="48">
        <v>344486839457</v>
      </c>
      <c r="F2565" s="48">
        <v>158.55000000000001</v>
      </c>
      <c r="G2565" s="48">
        <v>25655778</v>
      </c>
      <c r="H2565" s="48">
        <f t="shared" si="94"/>
        <v>2172733140.6937871</v>
      </c>
      <c r="I2565" s="48">
        <f t="shared" si="95"/>
        <v>84.687867999707009</v>
      </c>
    </row>
    <row r="2566" spans="1:9" x14ac:dyDescent="0.3">
      <c r="A2566" s="47" t="s">
        <v>437</v>
      </c>
      <c r="B2566" s="47">
        <v>2015</v>
      </c>
      <c r="C2566" s="47" t="s">
        <v>412</v>
      </c>
      <c r="D2566" s="47" t="s">
        <v>72</v>
      </c>
      <c r="E2566" s="48">
        <v>507150527198</v>
      </c>
      <c r="F2566" s="48">
        <v>192.44</v>
      </c>
      <c r="G2566" s="48">
        <v>44743085</v>
      </c>
      <c r="H2566" s="48">
        <f t="shared" si="94"/>
        <v>2635369607.1398878</v>
      </c>
      <c r="I2566" s="48">
        <f t="shared" si="95"/>
        <v>58.900042478963798</v>
      </c>
    </row>
    <row r="2567" spans="1:9" x14ac:dyDescent="0.3">
      <c r="A2567" s="47" t="s">
        <v>437</v>
      </c>
      <c r="B2567" s="47">
        <v>2012</v>
      </c>
      <c r="C2567" s="47" t="s">
        <v>404</v>
      </c>
      <c r="D2567" s="47" t="s">
        <v>72</v>
      </c>
      <c r="E2567" s="48">
        <v>200940662497.19</v>
      </c>
      <c r="F2567" s="48">
        <v>157.5</v>
      </c>
      <c r="G2567" s="48">
        <v>81934</v>
      </c>
      <c r="H2567" s="48">
        <f t="shared" si="94"/>
        <v>1275813730.1408889</v>
      </c>
      <c r="I2567" s="48">
        <f t="shared" si="95"/>
        <v>15571.23697294028</v>
      </c>
    </row>
    <row r="2568" spans="1:9" x14ac:dyDescent="0.3">
      <c r="A2568" s="47" t="s">
        <v>437</v>
      </c>
      <c r="B2568" s="47">
        <v>2013</v>
      </c>
      <c r="C2568" s="47" t="s">
        <v>404</v>
      </c>
      <c r="D2568" s="47" t="s">
        <v>72</v>
      </c>
      <c r="E2568" s="48">
        <v>253615230167.54999</v>
      </c>
      <c r="F2568" s="48">
        <v>157.31</v>
      </c>
      <c r="G2568" s="48">
        <v>44450</v>
      </c>
      <c r="H2568" s="48">
        <f t="shared" si="94"/>
        <v>1612200306.1950924</v>
      </c>
      <c r="I2568" s="48">
        <f t="shared" si="95"/>
        <v>36269.973142746734</v>
      </c>
    </row>
    <row r="2569" spans="1:9" x14ac:dyDescent="0.3">
      <c r="A2569" s="47" t="s">
        <v>437</v>
      </c>
      <c r="B2569" s="47">
        <v>2014</v>
      </c>
      <c r="C2569" s="47" t="s">
        <v>404</v>
      </c>
      <c r="D2569" s="47" t="s">
        <v>72</v>
      </c>
      <c r="E2569" s="48">
        <v>262372846515.59</v>
      </c>
      <c r="F2569" s="48">
        <v>158.55000000000001</v>
      </c>
      <c r="G2569" s="48">
        <v>23843</v>
      </c>
      <c r="H2569" s="48">
        <f t="shared" si="94"/>
        <v>1654827161.8769472</v>
      </c>
      <c r="I2569" s="48">
        <f t="shared" si="95"/>
        <v>69405.157147881866</v>
      </c>
    </row>
    <row r="2570" spans="1:9" x14ac:dyDescent="0.3">
      <c r="A2570" s="47" t="s">
        <v>437</v>
      </c>
      <c r="B2570" s="47">
        <v>2015</v>
      </c>
      <c r="C2570" s="47" t="s">
        <v>404</v>
      </c>
      <c r="D2570" s="47" t="s">
        <v>72</v>
      </c>
      <c r="E2570" s="48">
        <v>272061542462.45001</v>
      </c>
      <c r="F2570" s="48">
        <v>192.44</v>
      </c>
      <c r="G2570" s="48">
        <v>25298</v>
      </c>
      <c r="H2570" s="48">
        <f t="shared" si="94"/>
        <v>1413747362.6192579</v>
      </c>
      <c r="I2570" s="48">
        <f t="shared" si="95"/>
        <v>55883.760084562331</v>
      </c>
    </row>
    <row r="2571" spans="1:9" x14ac:dyDescent="0.3">
      <c r="A2571" s="47" t="s">
        <v>437</v>
      </c>
      <c r="B2571" s="47">
        <v>2011</v>
      </c>
      <c r="C2571" s="47" t="s">
        <v>406</v>
      </c>
      <c r="D2571" s="47" t="s">
        <v>72</v>
      </c>
      <c r="E2571" s="48">
        <v>19007719164.240002</v>
      </c>
      <c r="F2571" s="48">
        <v>153.86000000000001</v>
      </c>
    </row>
    <row r="2572" spans="1:9" x14ac:dyDescent="0.3">
      <c r="A2572" s="47" t="s">
        <v>437</v>
      </c>
      <c r="B2572" s="47">
        <v>2012</v>
      </c>
      <c r="C2572" s="47" t="s">
        <v>406</v>
      </c>
      <c r="D2572" s="47" t="s">
        <v>72</v>
      </c>
      <c r="E2572" s="48">
        <v>31509334783.200001</v>
      </c>
      <c r="F2572" s="48">
        <v>157.5</v>
      </c>
      <c r="G2572" s="48">
        <v>2297688</v>
      </c>
      <c r="H2572" s="48">
        <f t="shared" ref="H2572:H2578" si="96">E2572/F2572</f>
        <v>200059268.46476191</v>
      </c>
      <c r="I2572" s="48">
        <f t="shared" ref="I2572:I2578" si="97">H2572/G2572</f>
        <v>87.069814728876125</v>
      </c>
    </row>
    <row r="2573" spans="1:9" x14ac:dyDescent="0.3">
      <c r="A2573" s="47" t="s">
        <v>437</v>
      </c>
      <c r="B2573" s="47">
        <v>2013</v>
      </c>
      <c r="C2573" s="47" t="s">
        <v>406</v>
      </c>
      <c r="D2573" s="47" t="s">
        <v>72</v>
      </c>
      <c r="E2573" s="48">
        <v>143371761234.89999</v>
      </c>
      <c r="F2573" s="48">
        <v>157.31</v>
      </c>
      <c r="G2573" s="48">
        <v>15812435</v>
      </c>
      <c r="H2573" s="48">
        <f t="shared" si="96"/>
        <v>911396359.00387764</v>
      </c>
      <c r="I2573" s="48">
        <f t="shared" si="97"/>
        <v>57.637951334116323</v>
      </c>
    </row>
    <row r="2574" spans="1:9" x14ac:dyDescent="0.3">
      <c r="A2574" s="47" t="s">
        <v>437</v>
      </c>
      <c r="B2574" s="47">
        <v>2014</v>
      </c>
      <c r="C2574" s="47" t="s">
        <v>406</v>
      </c>
      <c r="D2574" s="47" t="s">
        <v>72</v>
      </c>
      <c r="E2574" s="48">
        <v>339248810635.32001</v>
      </c>
      <c r="F2574" s="48">
        <v>158.55000000000001</v>
      </c>
      <c r="G2574" s="48">
        <v>27748838</v>
      </c>
      <c r="H2574" s="48">
        <f t="shared" si="96"/>
        <v>2139696062.0329232</v>
      </c>
      <c r="I2574" s="48">
        <f t="shared" si="97"/>
        <v>77.109393266590956</v>
      </c>
    </row>
    <row r="2575" spans="1:9" x14ac:dyDescent="0.3">
      <c r="A2575" s="47" t="s">
        <v>437</v>
      </c>
      <c r="B2575" s="47">
        <v>2015</v>
      </c>
      <c r="C2575" s="47" t="s">
        <v>406</v>
      </c>
      <c r="D2575" s="47" t="s">
        <v>72</v>
      </c>
      <c r="E2575" s="48">
        <v>442971779651.89001</v>
      </c>
      <c r="F2575" s="48">
        <v>192.44</v>
      </c>
      <c r="G2575" s="48">
        <v>44145468</v>
      </c>
      <c r="H2575" s="48">
        <f t="shared" si="96"/>
        <v>2301869567.9270945</v>
      </c>
      <c r="I2575" s="48">
        <f t="shared" si="97"/>
        <v>52.142828521539165</v>
      </c>
    </row>
    <row r="2576" spans="1:9" x14ac:dyDescent="0.3">
      <c r="A2576" s="47" t="s">
        <v>437</v>
      </c>
      <c r="B2576" s="47">
        <v>2014</v>
      </c>
      <c r="C2576" s="47" t="s">
        <v>407</v>
      </c>
      <c r="D2576" s="47" t="s">
        <v>72</v>
      </c>
      <c r="E2576" s="48">
        <v>1285458</v>
      </c>
      <c r="F2576" s="48">
        <v>158.55000000000001</v>
      </c>
      <c r="G2576" s="48">
        <v>1380</v>
      </c>
      <c r="H2576" s="48">
        <f t="shared" si="96"/>
        <v>8107.5875118259219</v>
      </c>
      <c r="I2576" s="48">
        <f t="shared" si="97"/>
        <v>5.8750634143666103</v>
      </c>
    </row>
    <row r="2577" spans="1:9" x14ac:dyDescent="0.3">
      <c r="A2577" s="47" t="s">
        <v>437</v>
      </c>
      <c r="B2577" s="47">
        <v>2015</v>
      </c>
      <c r="C2577" s="47" t="s">
        <v>407</v>
      </c>
      <c r="D2577" s="47" t="s">
        <v>72</v>
      </c>
      <c r="E2577" s="48">
        <v>581022006</v>
      </c>
      <c r="F2577" s="48">
        <v>192.44</v>
      </c>
      <c r="G2577" s="48">
        <v>202413</v>
      </c>
      <c r="H2577" s="48">
        <f t="shared" si="96"/>
        <v>3019237.1960091456</v>
      </c>
      <c r="I2577" s="48">
        <f t="shared" si="97"/>
        <v>14.916221764457548</v>
      </c>
    </row>
    <row r="2578" spans="1:9" x14ac:dyDescent="0.3">
      <c r="A2578" s="47" t="s">
        <v>437</v>
      </c>
      <c r="B2578" s="47">
        <v>2014</v>
      </c>
      <c r="C2578" s="47" t="s">
        <v>408</v>
      </c>
      <c r="D2578" s="47" t="s">
        <v>72</v>
      </c>
      <c r="E2578" s="48">
        <v>11400</v>
      </c>
      <c r="F2578" s="48">
        <v>158.55000000000001</v>
      </c>
      <c r="G2578" s="48">
        <v>22</v>
      </c>
      <c r="H2578" s="48">
        <f t="shared" si="96"/>
        <v>71.901608325449374</v>
      </c>
      <c r="I2578" s="48">
        <f t="shared" si="97"/>
        <v>3.2682549238840624</v>
      </c>
    </row>
    <row r="2579" spans="1:9" x14ac:dyDescent="0.3">
      <c r="A2579" s="47" t="s">
        <v>437</v>
      </c>
      <c r="B2579" s="47">
        <v>2015</v>
      </c>
      <c r="C2579" s="47" t="s">
        <v>408</v>
      </c>
      <c r="D2579" s="47" t="s">
        <v>72</v>
      </c>
      <c r="E2579" s="48">
        <v>0</v>
      </c>
      <c r="F2579" s="48">
        <v>192.44</v>
      </c>
    </row>
    <row r="2580" spans="1:9" x14ac:dyDescent="0.3">
      <c r="A2580" s="47" t="s">
        <v>437</v>
      </c>
      <c r="B2580" s="47">
        <v>2014</v>
      </c>
      <c r="C2580" s="47" t="s">
        <v>409</v>
      </c>
      <c r="D2580" s="47" t="s">
        <v>72</v>
      </c>
      <c r="E2580" s="48">
        <v>1274057.82</v>
      </c>
      <c r="F2580" s="48">
        <v>158.55000000000001</v>
      </c>
      <c r="G2580" s="48">
        <v>1358</v>
      </c>
      <c r="H2580" s="48">
        <f>E2580/F2580</f>
        <v>8035.6847682119205</v>
      </c>
      <c r="I2580" s="48">
        <f>H2580/G2580</f>
        <v>5.9172936437495736</v>
      </c>
    </row>
    <row r="2581" spans="1:9" x14ac:dyDescent="0.3">
      <c r="A2581" s="47" t="s">
        <v>437</v>
      </c>
      <c r="B2581" s="47">
        <v>2015</v>
      </c>
      <c r="C2581" s="47" t="s">
        <v>409</v>
      </c>
      <c r="D2581" s="47" t="s">
        <v>72</v>
      </c>
      <c r="E2581" s="48">
        <v>581022006</v>
      </c>
      <c r="F2581" s="48">
        <v>192.44</v>
      </c>
      <c r="G2581" s="48">
        <v>202413</v>
      </c>
      <c r="H2581" s="48">
        <f>E2581/F2581</f>
        <v>3019237.1960091456</v>
      </c>
      <c r="I2581" s="48">
        <f>H2581/G2581</f>
        <v>14.916221764457548</v>
      </c>
    </row>
    <row r="2582" spans="1:9" x14ac:dyDescent="0.3">
      <c r="A2582" s="47" t="s">
        <v>437</v>
      </c>
      <c r="B2582" s="47">
        <v>2011</v>
      </c>
      <c r="C2582" s="47" t="s">
        <v>410</v>
      </c>
      <c r="D2582" s="47" t="s">
        <v>72</v>
      </c>
      <c r="E2582" s="48">
        <v>19007719164.240002</v>
      </c>
      <c r="F2582" s="48">
        <v>153.86000000000001</v>
      </c>
    </row>
    <row r="2583" spans="1:9" x14ac:dyDescent="0.3">
      <c r="A2583" s="47" t="s">
        <v>437</v>
      </c>
      <c r="B2583" s="47">
        <v>2012</v>
      </c>
      <c r="C2583" s="47" t="s">
        <v>410</v>
      </c>
      <c r="D2583" s="47" t="s">
        <v>72</v>
      </c>
      <c r="E2583" s="48">
        <v>31509334783.200001</v>
      </c>
      <c r="F2583" s="48">
        <v>157.5</v>
      </c>
      <c r="G2583" s="48">
        <v>2297688</v>
      </c>
      <c r="H2583" s="48">
        <f t="shared" ref="H2583:H2646" si="98">E2583/F2583</f>
        <v>200059268.46476191</v>
      </c>
      <c r="I2583" s="48">
        <f t="shared" ref="I2583:I2646" si="99">H2583/G2583</f>
        <v>87.069814728876125</v>
      </c>
    </row>
    <row r="2584" spans="1:9" x14ac:dyDescent="0.3">
      <c r="A2584" s="47" t="s">
        <v>437</v>
      </c>
      <c r="B2584" s="47">
        <v>2013</v>
      </c>
      <c r="C2584" s="47" t="s">
        <v>410</v>
      </c>
      <c r="D2584" s="47" t="s">
        <v>72</v>
      </c>
      <c r="E2584" s="48">
        <v>143371761234.89999</v>
      </c>
      <c r="F2584" s="48">
        <v>157.31</v>
      </c>
      <c r="G2584" s="48">
        <v>15812435</v>
      </c>
      <c r="H2584" s="48">
        <f t="shared" si="98"/>
        <v>911396359.00387764</v>
      </c>
      <c r="I2584" s="48">
        <f t="shared" si="99"/>
        <v>57.637951334116323</v>
      </c>
    </row>
    <row r="2585" spans="1:9" x14ac:dyDescent="0.3">
      <c r="A2585" s="47" t="s">
        <v>437</v>
      </c>
      <c r="B2585" s="47">
        <v>2014</v>
      </c>
      <c r="C2585" s="47" t="s">
        <v>410</v>
      </c>
      <c r="D2585" s="47" t="s">
        <v>72</v>
      </c>
      <c r="E2585" s="48">
        <v>339236832966.71997</v>
      </c>
      <c r="F2585" s="48">
        <v>158.55000000000001</v>
      </c>
      <c r="G2585" s="48">
        <v>27744797</v>
      </c>
      <c r="H2585" s="48">
        <f t="shared" si="98"/>
        <v>2139620516.9771047</v>
      </c>
      <c r="I2585" s="48">
        <f t="shared" si="99"/>
        <v>77.117901312347129</v>
      </c>
    </row>
    <row r="2586" spans="1:9" x14ac:dyDescent="0.3">
      <c r="A2586" s="47" t="s">
        <v>437</v>
      </c>
      <c r="B2586" s="47">
        <v>2015</v>
      </c>
      <c r="C2586" s="47" t="s">
        <v>410</v>
      </c>
      <c r="D2586" s="47" t="s">
        <v>72</v>
      </c>
      <c r="E2586" s="48">
        <v>442353763489.47998</v>
      </c>
      <c r="F2586" s="48">
        <v>192.44</v>
      </c>
      <c r="G2586" s="48">
        <v>43933362</v>
      </c>
      <c r="H2586" s="48">
        <f t="shared" si="98"/>
        <v>2298658093.3770523</v>
      </c>
      <c r="I2586" s="48">
        <f t="shared" si="99"/>
        <v>52.321470261644265</v>
      </c>
    </row>
    <row r="2587" spans="1:9" x14ac:dyDescent="0.3">
      <c r="A2587" s="47" t="s">
        <v>437</v>
      </c>
      <c r="B2587" s="47">
        <v>2014</v>
      </c>
      <c r="C2587" s="47" t="s">
        <v>415</v>
      </c>
      <c r="D2587" s="47" t="s">
        <v>72</v>
      </c>
      <c r="E2587" s="48">
        <v>10692210.6</v>
      </c>
      <c r="F2587" s="48">
        <v>158.55000000000001</v>
      </c>
      <c r="G2587" s="48">
        <v>2661</v>
      </c>
      <c r="H2587" s="48">
        <f t="shared" si="98"/>
        <v>67437.468306527895</v>
      </c>
      <c r="I2587" s="48">
        <f t="shared" si="99"/>
        <v>25.342904286556895</v>
      </c>
    </row>
    <row r="2588" spans="1:9" x14ac:dyDescent="0.3">
      <c r="A2588" s="47" t="s">
        <v>437</v>
      </c>
      <c r="B2588" s="47">
        <v>2015</v>
      </c>
      <c r="C2588" s="47" t="s">
        <v>415</v>
      </c>
      <c r="D2588" s="47" t="s">
        <v>72</v>
      </c>
      <c r="E2588" s="48">
        <v>36994096.409999996</v>
      </c>
      <c r="F2588" s="48">
        <v>192.44</v>
      </c>
      <c r="G2588" s="48">
        <v>9693</v>
      </c>
      <c r="H2588" s="48">
        <f t="shared" si="98"/>
        <v>192237.04224693408</v>
      </c>
      <c r="I2588" s="48">
        <f t="shared" si="99"/>
        <v>19.832563937577024</v>
      </c>
    </row>
    <row r="2589" spans="1:9" x14ac:dyDescent="0.3">
      <c r="A2589" s="47" t="s">
        <v>355</v>
      </c>
      <c r="B2589" s="47">
        <v>2010</v>
      </c>
      <c r="C2589" s="47" t="s">
        <v>396</v>
      </c>
      <c r="D2589" s="47" t="s">
        <v>73</v>
      </c>
      <c r="E2589" s="48">
        <v>128000000000</v>
      </c>
      <c r="F2589" s="48">
        <v>6.04</v>
      </c>
      <c r="G2589" s="48">
        <v>95300000</v>
      </c>
      <c r="H2589" s="48">
        <f t="shared" si="98"/>
        <v>21192052980.13245</v>
      </c>
      <c r="I2589" s="48">
        <f t="shared" si="99"/>
        <v>222.37201448197743</v>
      </c>
    </row>
    <row r="2590" spans="1:9" x14ac:dyDescent="0.3">
      <c r="A2590" s="47" t="s">
        <v>355</v>
      </c>
      <c r="B2590" s="47">
        <v>2011</v>
      </c>
      <c r="C2590" s="47" t="s">
        <v>396</v>
      </c>
      <c r="D2590" s="47" t="s">
        <v>73</v>
      </c>
      <c r="E2590" s="48">
        <v>126700000000</v>
      </c>
      <c r="F2590" s="48">
        <v>5.6</v>
      </c>
      <c r="G2590" s="48">
        <v>91500000</v>
      </c>
      <c r="H2590" s="48">
        <f t="shared" si="98"/>
        <v>22625000000</v>
      </c>
      <c r="I2590" s="48">
        <f t="shared" si="99"/>
        <v>247.26775956284152</v>
      </c>
    </row>
    <row r="2591" spans="1:9" x14ac:dyDescent="0.3">
      <c r="A2591" s="47" t="s">
        <v>355</v>
      </c>
      <c r="B2591" s="47">
        <v>2012</v>
      </c>
      <c r="C2591" s="47" t="s">
        <v>396</v>
      </c>
      <c r="D2591" s="47" t="s">
        <v>73</v>
      </c>
      <c r="E2591" s="48">
        <v>123700000000</v>
      </c>
      <c r="F2591" s="48">
        <v>5.82</v>
      </c>
      <c r="G2591" s="48">
        <v>86900000</v>
      </c>
      <c r="H2591" s="48">
        <f t="shared" si="98"/>
        <v>21254295532.646046</v>
      </c>
      <c r="I2591" s="48">
        <f t="shared" si="99"/>
        <v>244.58337782101319</v>
      </c>
    </row>
    <row r="2592" spans="1:9" x14ac:dyDescent="0.3">
      <c r="A2592" s="47" t="s">
        <v>355</v>
      </c>
      <c r="B2592" s="47">
        <v>2013</v>
      </c>
      <c r="C2592" s="47" t="s">
        <v>396</v>
      </c>
      <c r="D2592" s="47" t="s">
        <v>73</v>
      </c>
      <c r="E2592" s="48">
        <v>120900000000</v>
      </c>
      <c r="F2592" s="48">
        <v>5.88</v>
      </c>
      <c r="G2592" s="48">
        <v>81500000</v>
      </c>
      <c r="H2592" s="48">
        <f t="shared" si="98"/>
        <v>20561224489.795918</v>
      </c>
      <c r="I2592" s="48">
        <f t="shared" si="99"/>
        <v>252.28496306498059</v>
      </c>
    </row>
    <row r="2593" spans="1:9" x14ac:dyDescent="0.3">
      <c r="A2593" s="47" t="s">
        <v>355</v>
      </c>
      <c r="B2593" s="47">
        <v>2014</v>
      </c>
      <c r="C2593" s="47" t="s">
        <v>396</v>
      </c>
      <c r="D2593" s="47" t="s">
        <v>73</v>
      </c>
      <c r="E2593" s="48">
        <v>106200000000</v>
      </c>
      <c r="F2593" s="48">
        <v>6.3</v>
      </c>
      <c r="G2593" s="48">
        <v>69900000</v>
      </c>
      <c r="H2593" s="48">
        <f t="shared" si="98"/>
        <v>16857142857.142859</v>
      </c>
      <c r="I2593" s="48">
        <f t="shared" si="99"/>
        <v>241.16084201921115</v>
      </c>
    </row>
    <row r="2594" spans="1:9" x14ac:dyDescent="0.3">
      <c r="A2594" s="47" t="s">
        <v>355</v>
      </c>
      <c r="B2594" s="47">
        <v>2010</v>
      </c>
      <c r="C2594" s="47" t="s">
        <v>397</v>
      </c>
      <c r="D2594" s="47" t="s">
        <v>73</v>
      </c>
      <c r="E2594" s="48">
        <v>10300000000</v>
      </c>
      <c r="F2594" s="48">
        <v>6.04</v>
      </c>
      <c r="G2594" s="48">
        <v>200000</v>
      </c>
      <c r="H2594" s="48">
        <f t="shared" si="98"/>
        <v>1705298013.245033</v>
      </c>
      <c r="I2594" s="48">
        <f t="shared" si="99"/>
        <v>8526.4900662251657</v>
      </c>
    </row>
    <row r="2595" spans="1:9" x14ac:dyDescent="0.3">
      <c r="A2595" s="47" t="s">
        <v>355</v>
      </c>
      <c r="B2595" s="47">
        <v>2011</v>
      </c>
      <c r="C2595" s="47" t="s">
        <v>397</v>
      </c>
      <c r="D2595" s="47" t="s">
        <v>73</v>
      </c>
      <c r="E2595" s="48">
        <v>7700000000</v>
      </c>
      <c r="F2595" s="48">
        <v>5.6</v>
      </c>
      <c r="G2595" s="48">
        <v>200000</v>
      </c>
      <c r="H2595" s="48">
        <f t="shared" si="98"/>
        <v>1375000000</v>
      </c>
      <c r="I2595" s="48">
        <f t="shared" si="99"/>
        <v>6875</v>
      </c>
    </row>
    <row r="2596" spans="1:9" x14ac:dyDescent="0.3">
      <c r="A2596" s="47" t="s">
        <v>355</v>
      </c>
      <c r="B2596" s="47">
        <v>2012</v>
      </c>
      <c r="C2596" s="47" t="s">
        <v>397</v>
      </c>
      <c r="D2596" s="47" t="s">
        <v>73</v>
      </c>
      <c r="E2596" s="48">
        <v>7700000000</v>
      </c>
      <c r="F2596" s="48">
        <v>5.82</v>
      </c>
      <c r="G2596" s="48">
        <v>100000</v>
      </c>
      <c r="H2596" s="48">
        <f t="shared" si="98"/>
        <v>1323024054.9828179</v>
      </c>
      <c r="I2596" s="48">
        <f t="shared" si="99"/>
        <v>13230.240549828179</v>
      </c>
    </row>
    <row r="2597" spans="1:9" x14ac:dyDescent="0.3">
      <c r="A2597" s="47" t="s">
        <v>355</v>
      </c>
      <c r="B2597" s="47">
        <v>2013</v>
      </c>
      <c r="C2597" s="47" t="s">
        <v>397</v>
      </c>
      <c r="D2597" s="47" t="s">
        <v>73</v>
      </c>
      <c r="E2597" s="48">
        <v>6500000000</v>
      </c>
      <c r="F2597" s="48">
        <v>5.88</v>
      </c>
      <c r="G2597" s="48">
        <v>100000</v>
      </c>
      <c r="H2597" s="48">
        <f t="shared" si="98"/>
        <v>1105442176.8707483</v>
      </c>
      <c r="I2597" s="48">
        <f t="shared" si="99"/>
        <v>11054.421768707483</v>
      </c>
    </row>
    <row r="2598" spans="1:9" x14ac:dyDescent="0.3">
      <c r="A2598" s="47" t="s">
        <v>355</v>
      </c>
      <c r="B2598" s="47">
        <v>2014</v>
      </c>
      <c r="C2598" s="47" t="s">
        <v>397</v>
      </c>
      <c r="D2598" s="47" t="s">
        <v>73</v>
      </c>
      <c r="E2598" s="48">
        <v>4800000000</v>
      </c>
      <c r="F2598" s="48">
        <v>6.3</v>
      </c>
      <c r="G2598" s="48">
        <v>100000</v>
      </c>
      <c r="H2598" s="48">
        <f t="shared" si="98"/>
        <v>761904761.90476191</v>
      </c>
      <c r="I2598" s="48">
        <f t="shared" si="99"/>
        <v>7619.0476190476193</v>
      </c>
    </row>
    <row r="2599" spans="1:9" x14ac:dyDescent="0.3">
      <c r="A2599" s="47" t="s">
        <v>355</v>
      </c>
      <c r="B2599" s="47">
        <v>2010</v>
      </c>
      <c r="C2599" s="47" t="s">
        <v>398</v>
      </c>
      <c r="D2599" s="47" t="s">
        <v>73</v>
      </c>
      <c r="E2599" s="48">
        <v>71900000000</v>
      </c>
      <c r="F2599" s="48">
        <v>6.04</v>
      </c>
      <c r="G2599" s="48">
        <v>79100000</v>
      </c>
      <c r="H2599" s="48">
        <f t="shared" si="98"/>
        <v>11903973509.933775</v>
      </c>
      <c r="I2599" s="48">
        <f t="shared" si="99"/>
        <v>150.49271188285431</v>
      </c>
    </row>
    <row r="2600" spans="1:9" x14ac:dyDescent="0.3">
      <c r="A2600" s="47" t="s">
        <v>355</v>
      </c>
      <c r="B2600" s="47">
        <v>2011</v>
      </c>
      <c r="C2600" s="47" t="s">
        <v>398</v>
      </c>
      <c r="D2600" s="47" t="s">
        <v>73</v>
      </c>
      <c r="E2600" s="48">
        <v>83200000000</v>
      </c>
      <c r="F2600" s="48">
        <v>5.6</v>
      </c>
      <c r="G2600" s="48">
        <v>97300000</v>
      </c>
      <c r="H2600" s="48">
        <f t="shared" si="98"/>
        <v>14857142857.142859</v>
      </c>
      <c r="I2600" s="48">
        <f t="shared" si="99"/>
        <v>152.69417119365733</v>
      </c>
    </row>
    <row r="2601" spans="1:9" x14ac:dyDescent="0.3">
      <c r="A2601" s="47" t="s">
        <v>355</v>
      </c>
      <c r="B2601" s="47">
        <v>2012</v>
      </c>
      <c r="C2601" s="47" t="s">
        <v>398</v>
      </c>
      <c r="D2601" s="47" t="s">
        <v>73</v>
      </c>
      <c r="E2601" s="48">
        <v>97400000000</v>
      </c>
      <c r="F2601" s="48">
        <v>5.82</v>
      </c>
      <c r="G2601" s="48">
        <v>118500000</v>
      </c>
      <c r="H2601" s="48">
        <f t="shared" si="98"/>
        <v>16735395189.003435</v>
      </c>
      <c r="I2601" s="48">
        <f t="shared" si="99"/>
        <v>141.22696362028216</v>
      </c>
    </row>
    <row r="2602" spans="1:9" x14ac:dyDescent="0.3">
      <c r="A2602" s="47" t="s">
        <v>355</v>
      </c>
      <c r="B2602" s="47">
        <v>2013</v>
      </c>
      <c r="C2602" s="47" t="s">
        <v>398</v>
      </c>
      <c r="D2602" s="47" t="s">
        <v>73</v>
      </c>
      <c r="E2602" s="48">
        <v>109600000000</v>
      </c>
      <c r="F2602" s="48">
        <v>5.88</v>
      </c>
      <c r="G2602" s="48">
        <v>141200000</v>
      </c>
      <c r="H2602" s="48">
        <f t="shared" si="98"/>
        <v>18639455782.312927</v>
      </c>
      <c r="I2602" s="48">
        <f t="shared" si="99"/>
        <v>132.00747721184791</v>
      </c>
    </row>
    <row r="2603" spans="1:9" x14ac:dyDescent="0.3">
      <c r="A2603" s="47" t="s">
        <v>355</v>
      </c>
      <c r="B2603" s="47">
        <v>2014</v>
      </c>
      <c r="C2603" s="47" t="s">
        <v>398</v>
      </c>
      <c r="D2603" s="47" t="s">
        <v>73</v>
      </c>
      <c r="E2603" s="48">
        <v>118900000000</v>
      </c>
      <c r="F2603" s="48">
        <v>6.3</v>
      </c>
      <c r="G2603" s="48">
        <v>159000000</v>
      </c>
      <c r="H2603" s="48">
        <f t="shared" si="98"/>
        <v>18873015873.015873</v>
      </c>
      <c r="I2603" s="48">
        <f t="shared" si="99"/>
        <v>118.69821303783569</v>
      </c>
    </row>
    <row r="2604" spans="1:9" x14ac:dyDescent="0.3">
      <c r="A2604" s="47" t="s">
        <v>355</v>
      </c>
      <c r="B2604" s="47">
        <v>2010</v>
      </c>
      <c r="C2604" s="47" t="s">
        <v>399</v>
      </c>
      <c r="D2604" s="47" t="s">
        <v>73</v>
      </c>
      <c r="E2604" s="48">
        <v>11783700000000</v>
      </c>
      <c r="F2604" s="48">
        <v>6.04</v>
      </c>
      <c r="G2604" s="48">
        <v>492700000</v>
      </c>
      <c r="H2604" s="48">
        <f t="shared" si="98"/>
        <v>1950943708609.2715</v>
      </c>
      <c r="I2604" s="48">
        <f t="shared" si="99"/>
        <v>3959.6990229536664</v>
      </c>
    </row>
    <row r="2605" spans="1:9" x14ac:dyDescent="0.3">
      <c r="A2605" s="47" t="s">
        <v>355</v>
      </c>
      <c r="B2605" s="47">
        <v>2011</v>
      </c>
      <c r="C2605" s="47" t="s">
        <v>399</v>
      </c>
      <c r="D2605" s="47" t="s">
        <v>73</v>
      </c>
      <c r="E2605" s="48">
        <v>12535200000000</v>
      </c>
      <c r="F2605" s="48">
        <v>5.6</v>
      </c>
      <c r="G2605" s="48">
        <v>499300000</v>
      </c>
      <c r="H2605" s="48">
        <f t="shared" si="98"/>
        <v>2238428571428.5718</v>
      </c>
      <c r="I2605" s="48">
        <f t="shared" si="99"/>
        <v>4483.1335297988617</v>
      </c>
    </row>
    <row r="2606" spans="1:9" x14ac:dyDescent="0.3">
      <c r="A2606" s="47" t="s">
        <v>355</v>
      </c>
      <c r="B2606" s="47">
        <v>2012</v>
      </c>
      <c r="C2606" s="47" t="s">
        <v>399</v>
      </c>
      <c r="D2606" s="47" t="s">
        <v>73</v>
      </c>
      <c r="E2606" s="48">
        <v>12942900000000</v>
      </c>
      <c r="F2606" s="48">
        <v>5.82</v>
      </c>
      <c r="G2606" s="48">
        <v>514700000</v>
      </c>
      <c r="H2606" s="48">
        <f t="shared" si="98"/>
        <v>2223865979381.4434</v>
      </c>
      <c r="I2606" s="48">
        <f t="shared" si="99"/>
        <v>4320.7032822643159</v>
      </c>
    </row>
    <row r="2607" spans="1:9" x14ac:dyDescent="0.3">
      <c r="A2607" s="47" t="s">
        <v>355</v>
      </c>
      <c r="B2607" s="47">
        <v>2013</v>
      </c>
      <c r="C2607" s="47" t="s">
        <v>399</v>
      </c>
      <c r="D2607" s="47" t="s">
        <v>73</v>
      </c>
      <c r="E2607" s="48">
        <v>13843600000000</v>
      </c>
      <c r="F2607" s="48">
        <v>5.88</v>
      </c>
      <c r="G2607" s="48">
        <v>528000000</v>
      </c>
      <c r="H2607" s="48">
        <f t="shared" si="98"/>
        <v>2354353741496.5986</v>
      </c>
      <c r="I2607" s="48">
        <f t="shared" si="99"/>
        <v>4459.0032982890125</v>
      </c>
    </row>
    <row r="2608" spans="1:9" x14ac:dyDescent="0.3">
      <c r="A2608" s="47" t="s">
        <v>355</v>
      </c>
      <c r="B2608" s="47">
        <v>2014</v>
      </c>
      <c r="C2608" s="47" t="s">
        <v>399</v>
      </c>
      <c r="D2608" s="47" t="s">
        <v>73</v>
      </c>
      <c r="E2608" s="48">
        <v>14932600000000</v>
      </c>
      <c r="F2608" s="48">
        <v>6.3</v>
      </c>
      <c r="G2608" s="48">
        <v>538900000</v>
      </c>
      <c r="H2608" s="48">
        <f t="shared" si="98"/>
        <v>2370253968253.9683</v>
      </c>
      <c r="I2608" s="48">
        <f t="shared" si="99"/>
        <v>4398.3187386416184</v>
      </c>
    </row>
    <row r="2609" spans="1:9" x14ac:dyDescent="0.3">
      <c r="A2609" s="47" t="s">
        <v>355</v>
      </c>
      <c r="B2609" s="47">
        <v>2010</v>
      </c>
      <c r="C2609" s="47" t="s">
        <v>401</v>
      </c>
      <c r="D2609" s="47" t="s">
        <v>73</v>
      </c>
      <c r="E2609" s="48">
        <v>8052000000000</v>
      </c>
      <c r="F2609" s="48">
        <v>6.04</v>
      </c>
      <c r="G2609" s="48">
        <v>371300000</v>
      </c>
      <c r="H2609" s="48">
        <f t="shared" si="98"/>
        <v>1333112582781.457</v>
      </c>
      <c r="I2609" s="48">
        <f t="shared" si="99"/>
        <v>3590.3920893656264</v>
      </c>
    </row>
    <row r="2610" spans="1:9" x14ac:dyDescent="0.3">
      <c r="A2610" s="47" t="s">
        <v>355</v>
      </c>
      <c r="B2610" s="47">
        <v>2011</v>
      </c>
      <c r="C2610" s="47" t="s">
        <v>401</v>
      </c>
      <c r="D2610" s="47" t="s">
        <v>73</v>
      </c>
      <c r="E2610" s="48">
        <v>8492000000000</v>
      </c>
      <c r="F2610" s="48">
        <v>5.6</v>
      </c>
      <c r="G2610" s="48">
        <v>378100000</v>
      </c>
      <c r="H2610" s="48">
        <f t="shared" si="98"/>
        <v>1516428571428.5715</v>
      </c>
      <c r="I2610" s="48">
        <f t="shared" si="99"/>
        <v>4010.6547776476368</v>
      </c>
    </row>
    <row r="2611" spans="1:9" x14ac:dyDescent="0.3">
      <c r="A2611" s="47" t="s">
        <v>355</v>
      </c>
      <c r="B2611" s="47">
        <v>2012</v>
      </c>
      <c r="C2611" s="47" t="s">
        <v>401</v>
      </c>
      <c r="D2611" s="47" t="s">
        <v>73</v>
      </c>
      <c r="E2611" s="48">
        <v>11163200000000</v>
      </c>
      <c r="F2611" s="48">
        <v>5.82</v>
      </c>
      <c r="G2611" s="48">
        <v>427100000</v>
      </c>
      <c r="H2611" s="48">
        <f t="shared" si="98"/>
        <v>1918075601374.5703</v>
      </c>
      <c r="I2611" s="48">
        <f t="shared" si="99"/>
        <v>4490.9285913710382</v>
      </c>
    </row>
    <row r="2612" spans="1:9" x14ac:dyDescent="0.3">
      <c r="A2612" s="47" t="s">
        <v>355</v>
      </c>
      <c r="B2612" s="47">
        <v>2013</v>
      </c>
      <c r="C2612" s="47" t="s">
        <v>401</v>
      </c>
      <c r="D2612" s="47" t="s">
        <v>73</v>
      </c>
      <c r="E2612" s="48">
        <v>11910000000000</v>
      </c>
      <c r="F2612" s="48">
        <v>5.88</v>
      </c>
      <c r="G2612" s="48">
        <v>435800000</v>
      </c>
      <c r="H2612" s="48">
        <f t="shared" si="98"/>
        <v>2025510204081.6326</v>
      </c>
      <c r="I2612" s="48">
        <f t="shared" si="99"/>
        <v>4647.7976229500518</v>
      </c>
    </row>
    <row r="2613" spans="1:9" x14ac:dyDescent="0.3">
      <c r="A2613" s="47" t="s">
        <v>355</v>
      </c>
      <c r="B2613" s="47">
        <v>2014</v>
      </c>
      <c r="C2613" s="47" t="s">
        <v>401</v>
      </c>
      <c r="D2613" s="47" t="s">
        <v>73</v>
      </c>
      <c r="E2613" s="48">
        <v>12978400000000</v>
      </c>
      <c r="F2613" s="48">
        <v>6.3</v>
      </c>
      <c r="G2613" s="48">
        <v>440800000</v>
      </c>
      <c r="H2613" s="48">
        <f t="shared" si="98"/>
        <v>2060063492063.4922</v>
      </c>
      <c r="I2613" s="48">
        <f t="shared" si="99"/>
        <v>4673.4652723763438</v>
      </c>
    </row>
    <row r="2614" spans="1:9" x14ac:dyDescent="0.3">
      <c r="A2614" s="47" t="s">
        <v>355</v>
      </c>
      <c r="B2614" s="47">
        <v>2010</v>
      </c>
      <c r="C2614" s="47" t="s">
        <v>403</v>
      </c>
      <c r="D2614" s="47" t="s">
        <v>73</v>
      </c>
      <c r="E2614" s="48">
        <v>561400000000</v>
      </c>
      <c r="F2614" s="48">
        <v>6.04</v>
      </c>
      <c r="G2614" s="48">
        <v>1270600000</v>
      </c>
      <c r="H2614" s="48">
        <f t="shared" si="98"/>
        <v>92947019867.549667</v>
      </c>
      <c r="I2614" s="48">
        <f t="shared" si="99"/>
        <v>73.152069783999423</v>
      </c>
    </row>
    <row r="2615" spans="1:9" x14ac:dyDescent="0.3">
      <c r="A2615" s="47" t="s">
        <v>355</v>
      </c>
      <c r="B2615" s="47">
        <v>2011</v>
      </c>
      <c r="C2615" s="47" t="s">
        <v>403</v>
      </c>
      <c r="D2615" s="47" t="s">
        <v>73</v>
      </c>
      <c r="E2615" s="48">
        <v>598500000000</v>
      </c>
      <c r="F2615" s="48">
        <v>5.6</v>
      </c>
      <c r="G2615" s="48">
        <v>1375400000</v>
      </c>
      <c r="H2615" s="48">
        <f t="shared" si="98"/>
        <v>106875000000</v>
      </c>
      <c r="I2615" s="48">
        <f t="shared" si="99"/>
        <v>77.704667733023115</v>
      </c>
    </row>
    <row r="2616" spans="1:9" x14ac:dyDescent="0.3">
      <c r="A2616" s="47" t="s">
        <v>355</v>
      </c>
      <c r="B2616" s="47">
        <v>2012</v>
      </c>
      <c r="C2616" s="47" t="s">
        <v>403</v>
      </c>
      <c r="D2616" s="47" t="s">
        <v>73</v>
      </c>
      <c r="E2616" s="48">
        <v>619700000000</v>
      </c>
      <c r="F2616" s="48">
        <v>5.82</v>
      </c>
      <c r="G2616" s="48">
        <v>1478700000</v>
      </c>
      <c r="H2616" s="48">
        <f t="shared" si="98"/>
        <v>106477663230.24054</v>
      </c>
      <c r="I2616" s="48">
        <f t="shared" si="99"/>
        <v>72.007616981294746</v>
      </c>
    </row>
    <row r="2617" spans="1:9" x14ac:dyDescent="0.3">
      <c r="A2617" s="47" t="s">
        <v>355</v>
      </c>
      <c r="B2617" s="47">
        <v>2013</v>
      </c>
      <c r="C2617" s="47" t="s">
        <v>403</v>
      </c>
      <c r="D2617" s="47" t="s">
        <v>73</v>
      </c>
      <c r="E2617" s="48">
        <v>641300000000</v>
      </c>
      <c r="F2617" s="48">
        <v>5.88</v>
      </c>
      <c r="G2617" s="48">
        <v>1589200000</v>
      </c>
      <c r="H2617" s="48">
        <f t="shared" si="98"/>
        <v>109064625850.34013</v>
      </c>
      <c r="I2617" s="48">
        <f t="shared" si="99"/>
        <v>68.628634438925332</v>
      </c>
    </row>
    <row r="2618" spans="1:9" x14ac:dyDescent="0.3">
      <c r="A2618" s="47" t="s">
        <v>355</v>
      </c>
      <c r="B2618" s="47">
        <v>2014</v>
      </c>
      <c r="C2618" s="47" t="s">
        <v>403</v>
      </c>
      <c r="D2618" s="47" t="s">
        <v>73</v>
      </c>
      <c r="E2618" s="48">
        <v>6631000000000</v>
      </c>
      <c r="F2618" s="48">
        <v>6.3</v>
      </c>
      <c r="G2618" s="48">
        <v>1704300000</v>
      </c>
      <c r="H2618" s="48">
        <f t="shared" si="98"/>
        <v>1052539682539.6826</v>
      </c>
      <c r="I2618" s="48">
        <f t="shared" si="99"/>
        <v>617.57887844844367</v>
      </c>
    </row>
    <row r="2619" spans="1:9" x14ac:dyDescent="0.3">
      <c r="A2619" s="47" t="s">
        <v>355</v>
      </c>
      <c r="B2619" s="47">
        <v>2010</v>
      </c>
      <c r="C2619" s="47" t="s">
        <v>404</v>
      </c>
      <c r="D2619" s="47" t="s">
        <v>73</v>
      </c>
      <c r="E2619" s="48">
        <v>218300000000</v>
      </c>
      <c r="F2619" s="48">
        <v>6.04</v>
      </c>
      <c r="G2619" s="48">
        <v>66400000</v>
      </c>
      <c r="H2619" s="48">
        <f t="shared" si="98"/>
        <v>36142384105.960266</v>
      </c>
      <c r="I2619" s="48">
        <f t="shared" si="99"/>
        <v>544.31301364397996</v>
      </c>
    </row>
    <row r="2620" spans="1:9" x14ac:dyDescent="0.3">
      <c r="A2620" s="47" t="s">
        <v>355</v>
      </c>
      <c r="B2620" s="47">
        <v>2011</v>
      </c>
      <c r="C2620" s="47" t="s">
        <v>404</v>
      </c>
      <c r="D2620" s="47" t="s">
        <v>73</v>
      </c>
      <c r="E2620" s="48">
        <v>230500000000</v>
      </c>
      <c r="F2620" s="48">
        <v>5.6</v>
      </c>
      <c r="G2620" s="48">
        <v>72800000</v>
      </c>
      <c r="H2620" s="48">
        <f t="shared" si="98"/>
        <v>41160714285.714287</v>
      </c>
      <c r="I2620" s="48">
        <f t="shared" si="99"/>
        <v>565.39442700156985</v>
      </c>
    </row>
    <row r="2621" spans="1:9" x14ac:dyDescent="0.3">
      <c r="A2621" s="47" t="s">
        <v>355</v>
      </c>
      <c r="B2621" s="47">
        <v>2012</v>
      </c>
      <c r="C2621" s="47" t="s">
        <v>404</v>
      </c>
      <c r="D2621" s="47" t="s">
        <v>73</v>
      </c>
      <c r="E2621" s="48">
        <v>238700000000</v>
      </c>
      <c r="F2621" s="48">
        <v>5.82</v>
      </c>
      <c r="G2621" s="48">
        <v>79700000</v>
      </c>
      <c r="H2621" s="48">
        <f t="shared" si="98"/>
        <v>41013745704.467354</v>
      </c>
      <c r="I2621" s="48">
        <f t="shared" si="99"/>
        <v>514.60157722041845</v>
      </c>
    </row>
    <row r="2622" spans="1:9" x14ac:dyDescent="0.3">
      <c r="A2622" s="47" t="s">
        <v>355</v>
      </c>
      <c r="B2622" s="47">
        <v>2013</v>
      </c>
      <c r="C2622" s="47" t="s">
        <v>404</v>
      </c>
      <c r="D2622" s="47" t="s">
        <v>73</v>
      </c>
      <c r="E2622" s="48">
        <v>247200000000</v>
      </c>
      <c r="F2622" s="48">
        <v>5.88</v>
      </c>
      <c r="G2622" s="48">
        <v>85200000</v>
      </c>
      <c r="H2622" s="48">
        <f t="shared" si="98"/>
        <v>42040816326.530617</v>
      </c>
      <c r="I2622" s="48">
        <f t="shared" si="99"/>
        <v>493.43681134425606</v>
      </c>
    </row>
    <row r="2623" spans="1:9" x14ac:dyDescent="0.3">
      <c r="A2623" s="47" t="s">
        <v>355</v>
      </c>
      <c r="B2623" s="47">
        <v>2014</v>
      </c>
      <c r="C2623" s="47" t="s">
        <v>404</v>
      </c>
      <c r="D2623" s="47" t="s">
        <v>73</v>
      </c>
      <c r="E2623" s="48">
        <v>254300000000</v>
      </c>
      <c r="F2623" s="48">
        <v>6.3</v>
      </c>
      <c r="G2623" s="48">
        <v>92800000</v>
      </c>
      <c r="H2623" s="48">
        <f t="shared" si="98"/>
        <v>40365079365.079369</v>
      </c>
      <c r="I2623" s="48">
        <f t="shared" si="99"/>
        <v>434.96852764094149</v>
      </c>
    </row>
    <row r="2624" spans="1:9" x14ac:dyDescent="0.3">
      <c r="A2624" s="47" t="s">
        <v>355</v>
      </c>
      <c r="B2624" s="47">
        <v>2012</v>
      </c>
      <c r="C2624" s="47" t="s">
        <v>406</v>
      </c>
      <c r="D2624" s="47" t="s">
        <v>73</v>
      </c>
      <c r="E2624" s="48">
        <v>100000000</v>
      </c>
      <c r="F2624" s="48">
        <v>5.82</v>
      </c>
      <c r="G2624" s="48">
        <v>200000</v>
      </c>
      <c r="H2624" s="48">
        <f t="shared" si="98"/>
        <v>17182130.58419244</v>
      </c>
      <c r="I2624" s="48">
        <f t="shared" si="99"/>
        <v>85.910652920962193</v>
      </c>
    </row>
    <row r="2625" spans="1:9" x14ac:dyDescent="0.3">
      <c r="A2625" s="47" t="s">
        <v>355</v>
      </c>
      <c r="B2625" s="47">
        <v>2013</v>
      </c>
      <c r="C2625" s="47" t="s">
        <v>406</v>
      </c>
      <c r="D2625" s="47" t="s">
        <v>73</v>
      </c>
      <c r="E2625" s="48">
        <v>400000000</v>
      </c>
      <c r="F2625" s="48">
        <v>5.88</v>
      </c>
      <c r="G2625" s="48">
        <v>1100000</v>
      </c>
      <c r="H2625" s="48">
        <f t="shared" si="98"/>
        <v>68027210.884353742</v>
      </c>
      <c r="I2625" s="48">
        <f t="shared" si="99"/>
        <v>61.84291898577613</v>
      </c>
    </row>
    <row r="2626" spans="1:9" x14ac:dyDescent="0.3">
      <c r="A2626" s="47" t="s">
        <v>355</v>
      </c>
      <c r="B2626" s="47">
        <v>2014</v>
      </c>
      <c r="C2626" s="47" t="s">
        <v>406</v>
      </c>
      <c r="D2626" s="47" t="s">
        <v>73</v>
      </c>
      <c r="E2626" s="48">
        <v>400000000</v>
      </c>
      <c r="F2626" s="48">
        <v>6.3</v>
      </c>
      <c r="G2626" s="48">
        <v>13000000</v>
      </c>
      <c r="H2626" s="48">
        <f t="shared" si="98"/>
        <v>63492063.492063493</v>
      </c>
      <c r="I2626" s="48">
        <f t="shared" si="99"/>
        <v>4.8840048840048844</v>
      </c>
    </row>
    <row r="2627" spans="1:9" x14ac:dyDescent="0.3">
      <c r="A2627" s="47" t="s">
        <v>356</v>
      </c>
      <c r="B2627" s="47">
        <v>2010</v>
      </c>
      <c r="C2627" s="47" t="s">
        <v>396</v>
      </c>
      <c r="D2627" s="47" t="s">
        <v>74</v>
      </c>
      <c r="E2627" s="48">
        <v>768191311864</v>
      </c>
      <c r="F2627" s="48">
        <v>85.19</v>
      </c>
      <c r="G2627" s="48">
        <v>112001791</v>
      </c>
      <c r="H2627" s="48">
        <f t="shared" si="98"/>
        <v>9017388330.3674145</v>
      </c>
      <c r="I2627" s="48">
        <f t="shared" si="99"/>
        <v>80.511108347967536</v>
      </c>
    </row>
    <row r="2628" spans="1:9" x14ac:dyDescent="0.3">
      <c r="A2628" s="47" t="s">
        <v>356</v>
      </c>
      <c r="B2628" s="47">
        <v>2011</v>
      </c>
      <c r="C2628" s="47" t="s">
        <v>396</v>
      </c>
      <c r="D2628" s="47" t="s">
        <v>74</v>
      </c>
      <c r="E2628" s="48">
        <v>1024797468771</v>
      </c>
      <c r="F2628" s="48">
        <v>86.34</v>
      </c>
      <c r="G2628" s="48">
        <v>133120344</v>
      </c>
      <c r="H2628" s="48">
        <f t="shared" si="98"/>
        <v>11869324400.868658</v>
      </c>
      <c r="I2628" s="48">
        <f t="shared" si="99"/>
        <v>89.162362748015866</v>
      </c>
    </row>
    <row r="2629" spans="1:9" x14ac:dyDescent="0.3">
      <c r="A2629" s="47" t="s">
        <v>356</v>
      </c>
      <c r="B2629" s="47">
        <v>2012</v>
      </c>
      <c r="C2629" s="47" t="s">
        <v>396</v>
      </c>
      <c r="D2629" s="47" t="s">
        <v>74</v>
      </c>
      <c r="E2629" s="48">
        <v>1305152685511</v>
      </c>
      <c r="F2629" s="48">
        <v>93.4</v>
      </c>
      <c r="G2629" s="48">
        <v>159921048</v>
      </c>
      <c r="H2629" s="48">
        <f t="shared" si="98"/>
        <v>13973797489.411135</v>
      </c>
      <c r="I2629" s="48">
        <f t="shared" si="99"/>
        <v>87.379351649891234</v>
      </c>
    </row>
    <row r="2630" spans="1:9" x14ac:dyDescent="0.3">
      <c r="A2630" s="47" t="s">
        <v>356</v>
      </c>
      <c r="B2630" s="47">
        <v>2013</v>
      </c>
      <c r="C2630" s="47" t="s">
        <v>396</v>
      </c>
      <c r="D2630" s="47" t="s">
        <v>74</v>
      </c>
      <c r="E2630" s="48">
        <v>1611595857772</v>
      </c>
      <c r="F2630" s="48">
        <v>101.63</v>
      </c>
      <c r="G2630" s="48">
        <v>191959756</v>
      </c>
      <c r="H2630" s="48">
        <f t="shared" si="98"/>
        <v>15857481627.196695</v>
      </c>
      <c r="I2630" s="48">
        <f t="shared" si="99"/>
        <v>82.608365199196726</v>
      </c>
    </row>
    <row r="2631" spans="1:9" x14ac:dyDescent="0.3">
      <c r="A2631" s="47" t="s">
        <v>356</v>
      </c>
      <c r="B2631" s="47">
        <v>2014</v>
      </c>
      <c r="C2631" s="47" t="s">
        <v>396</v>
      </c>
      <c r="D2631" s="47" t="s">
        <v>74</v>
      </c>
      <c r="E2631" s="48">
        <v>2163162848969</v>
      </c>
      <c r="F2631" s="48">
        <v>101.1</v>
      </c>
      <c r="G2631" s="48">
        <v>248399741</v>
      </c>
      <c r="H2631" s="48">
        <f t="shared" si="98"/>
        <v>21396269524.915928</v>
      </c>
      <c r="I2631" s="48">
        <f t="shared" si="99"/>
        <v>86.136440556578222</v>
      </c>
    </row>
    <row r="2632" spans="1:9" x14ac:dyDescent="0.3">
      <c r="A2632" s="47" t="s">
        <v>356</v>
      </c>
      <c r="B2632" s="47">
        <v>2015</v>
      </c>
      <c r="C2632" s="47" t="s">
        <v>396</v>
      </c>
      <c r="D2632" s="47" t="s">
        <v>74</v>
      </c>
      <c r="E2632" s="48">
        <v>2662020326858</v>
      </c>
      <c r="F2632" s="48">
        <v>102.77</v>
      </c>
      <c r="G2632" s="48">
        <v>288896952</v>
      </c>
      <c r="H2632" s="48">
        <f t="shared" si="98"/>
        <v>25902698519.587429</v>
      </c>
      <c r="I2632" s="48">
        <f t="shared" si="99"/>
        <v>89.660684684507956</v>
      </c>
    </row>
    <row r="2633" spans="1:9" x14ac:dyDescent="0.3">
      <c r="A2633" s="47" t="s">
        <v>356</v>
      </c>
      <c r="B2633" s="47">
        <v>2011</v>
      </c>
      <c r="C2633" s="47" t="s">
        <v>397</v>
      </c>
      <c r="D2633" s="47" t="s">
        <v>74</v>
      </c>
      <c r="E2633" s="48">
        <v>14909213281037</v>
      </c>
      <c r="F2633" s="48">
        <v>86.34</v>
      </c>
      <c r="G2633" s="48">
        <v>56564321</v>
      </c>
      <c r="H2633" s="48">
        <f t="shared" si="98"/>
        <v>172680255745.15866</v>
      </c>
      <c r="I2633" s="48">
        <f t="shared" si="99"/>
        <v>3052.8123151192544</v>
      </c>
    </row>
    <row r="2634" spans="1:9" x14ac:dyDescent="0.3">
      <c r="A2634" s="47" t="s">
        <v>356</v>
      </c>
      <c r="B2634" s="47">
        <v>2012</v>
      </c>
      <c r="C2634" s="47" t="s">
        <v>397</v>
      </c>
      <c r="D2634" s="47" t="s">
        <v>74</v>
      </c>
      <c r="E2634" s="48">
        <v>16686271020234</v>
      </c>
      <c r="F2634" s="48">
        <v>93.4</v>
      </c>
      <c r="G2634" s="48">
        <v>60289279</v>
      </c>
      <c r="H2634" s="48">
        <f t="shared" si="98"/>
        <v>178653865312.99783</v>
      </c>
      <c r="I2634" s="48">
        <f t="shared" si="99"/>
        <v>2963.2775225757441</v>
      </c>
    </row>
    <row r="2635" spans="1:9" x14ac:dyDescent="0.3">
      <c r="A2635" s="47" t="s">
        <v>356</v>
      </c>
      <c r="B2635" s="47">
        <v>2013</v>
      </c>
      <c r="C2635" s="47" t="s">
        <v>397</v>
      </c>
      <c r="D2635" s="47" t="s">
        <v>74</v>
      </c>
      <c r="E2635" s="48">
        <v>17628383108637</v>
      </c>
      <c r="F2635" s="48">
        <v>101.63</v>
      </c>
      <c r="G2635" s="48">
        <v>59546840</v>
      </c>
      <c r="H2635" s="48">
        <f t="shared" si="98"/>
        <v>173456490294.56854</v>
      </c>
      <c r="I2635" s="48">
        <f t="shared" si="99"/>
        <v>2912.941984739552</v>
      </c>
    </row>
    <row r="2636" spans="1:9" x14ac:dyDescent="0.3">
      <c r="A2636" s="47" t="s">
        <v>356</v>
      </c>
      <c r="B2636" s="47">
        <v>2014</v>
      </c>
      <c r="C2636" s="47" t="s">
        <v>397</v>
      </c>
      <c r="D2636" s="47" t="s">
        <v>74</v>
      </c>
      <c r="E2636" s="48">
        <v>1885788362914</v>
      </c>
      <c r="F2636" s="48">
        <v>101.1</v>
      </c>
      <c r="G2636" s="48">
        <v>59788331</v>
      </c>
      <c r="H2636" s="48">
        <f t="shared" si="98"/>
        <v>18652703886.389713</v>
      </c>
      <c r="I2636" s="48">
        <f t="shared" si="99"/>
        <v>311.97900283233719</v>
      </c>
    </row>
    <row r="2637" spans="1:9" x14ac:dyDescent="0.3">
      <c r="A2637" s="47" t="s">
        <v>356</v>
      </c>
      <c r="B2637" s="47">
        <v>2015</v>
      </c>
      <c r="C2637" s="47" t="s">
        <v>397</v>
      </c>
      <c r="D2637" s="47" t="s">
        <v>74</v>
      </c>
      <c r="E2637" s="48">
        <v>19212231936125</v>
      </c>
      <c r="F2637" s="48">
        <v>102.77</v>
      </c>
      <c r="G2637" s="48">
        <v>59686417</v>
      </c>
      <c r="H2637" s="48">
        <f t="shared" si="98"/>
        <v>186943971354.72415</v>
      </c>
      <c r="I2637" s="48">
        <f t="shared" si="99"/>
        <v>3132.1024238182058</v>
      </c>
    </row>
    <row r="2638" spans="1:9" x14ac:dyDescent="0.3">
      <c r="A2638" s="49" t="s">
        <v>356</v>
      </c>
      <c r="B2638" s="49">
        <v>2010</v>
      </c>
      <c r="C2638" s="49" t="s">
        <v>431</v>
      </c>
      <c r="D2638" s="49" t="s">
        <v>74</v>
      </c>
      <c r="E2638" s="48">
        <v>75392425670.830002</v>
      </c>
      <c r="F2638" s="48">
        <v>85.19</v>
      </c>
      <c r="G2638" s="48">
        <v>15762711</v>
      </c>
      <c r="H2638" s="48">
        <f t="shared" si="98"/>
        <v>884991497.48597252</v>
      </c>
      <c r="I2638" s="48">
        <f t="shared" si="99"/>
        <v>56.144624962417474</v>
      </c>
    </row>
    <row r="2639" spans="1:9" x14ac:dyDescent="0.3">
      <c r="A2639" s="49" t="s">
        <v>356</v>
      </c>
      <c r="B2639" s="49">
        <v>2011</v>
      </c>
      <c r="C2639" s="49" t="s">
        <v>431</v>
      </c>
      <c r="D2639" s="49" t="s">
        <v>74</v>
      </c>
      <c r="E2639" s="48">
        <v>69538095734.270004</v>
      </c>
      <c r="F2639" s="48">
        <v>86.34</v>
      </c>
      <c r="G2639" s="48">
        <v>14313062</v>
      </c>
      <c r="H2639" s="48">
        <f t="shared" si="98"/>
        <v>805398375.42587447</v>
      </c>
      <c r="I2639" s="48">
        <f t="shared" si="99"/>
        <v>56.270166050134797</v>
      </c>
    </row>
    <row r="2640" spans="1:9" x14ac:dyDescent="0.3">
      <c r="A2640" s="49" t="s">
        <v>356</v>
      </c>
      <c r="B2640" s="49">
        <v>2012</v>
      </c>
      <c r="C2640" s="49" t="s">
        <v>431</v>
      </c>
      <c r="D2640" s="49" t="s">
        <v>74</v>
      </c>
      <c r="E2640" s="48">
        <v>80112768578.141998</v>
      </c>
      <c r="F2640" s="48">
        <v>93.4</v>
      </c>
      <c r="G2640" s="48">
        <v>17447004</v>
      </c>
      <c r="H2640" s="48">
        <f t="shared" si="98"/>
        <v>857738421.60751593</v>
      </c>
      <c r="I2640" s="48">
        <f t="shared" si="99"/>
        <v>49.162505012752675</v>
      </c>
    </row>
    <row r="2641" spans="1:9" x14ac:dyDescent="0.3">
      <c r="A2641" s="49" t="s">
        <v>356</v>
      </c>
      <c r="B2641" s="49">
        <v>2013</v>
      </c>
      <c r="C2641" s="49" t="s">
        <v>431</v>
      </c>
      <c r="D2641" s="49" t="s">
        <v>74</v>
      </c>
      <c r="E2641" s="48">
        <v>86584939008.699493</v>
      </c>
      <c r="F2641" s="48">
        <v>101.63</v>
      </c>
      <c r="G2641" s="48">
        <v>17310443</v>
      </c>
      <c r="H2641" s="48">
        <f t="shared" si="98"/>
        <v>851962402.91940856</v>
      </c>
      <c r="I2641" s="48">
        <f t="shared" si="99"/>
        <v>49.216672439833488</v>
      </c>
    </row>
    <row r="2642" spans="1:9" x14ac:dyDescent="0.3">
      <c r="A2642" s="49" t="s">
        <v>356</v>
      </c>
      <c r="B2642" s="49">
        <v>2014</v>
      </c>
      <c r="C2642" s="49" t="s">
        <v>431</v>
      </c>
      <c r="D2642" s="49" t="s">
        <v>74</v>
      </c>
      <c r="E2642" s="48">
        <v>124605412444.776</v>
      </c>
      <c r="F2642" s="48">
        <v>101.1</v>
      </c>
      <c r="G2642" s="48">
        <v>24293062</v>
      </c>
      <c r="H2642" s="48">
        <f t="shared" si="98"/>
        <v>1232496661.1748369</v>
      </c>
      <c r="I2642" s="48">
        <f t="shared" si="99"/>
        <v>50.734512642944594</v>
      </c>
    </row>
    <row r="2643" spans="1:9" x14ac:dyDescent="0.3">
      <c r="A2643" s="49" t="s">
        <v>356</v>
      </c>
      <c r="B2643" s="49">
        <v>2015</v>
      </c>
      <c r="C2643" s="49" t="s">
        <v>431</v>
      </c>
      <c r="D2643" s="49" t="s">
        <v>74</v>
      </c>
      <c r="E2643" s="48">
        <v>172142149700.84698</v>
      </c>
      <c r="F2643" s="48">
        <v>102.77</v>
      </c>
      <c r="G2643" s="48">
        <v>32105647</v>
      </c>
      <c r="H2643" s="48">
        <f t="shared" si="98"/>
        <v>1675023350.2077162</v>
      </c>
      <c r="I2643" s="48">
        <f t="shared" si="99"/>
        <v>52.172234691539352</v>
      </c>
    </row>
    <row r="2644" spans="1:9" x14ac:dyDescent="0.3">
      <c r="A2644" s="47" t="s">
        <v>356</v>
      </c>
      <c r="B2644" s="47">
        <v>2010</v>
      </c>
      <c r="C2644" s="47" t="s">
        <v>399</v>
      </c>
      <c r="D2644" s="47" t="s">
        <v>74</v>
      </c>
      <c r="E2644" s="48">
        <v>190534000000</v>
      </c>
      <c r="F2644" s="48">
        <v>85.19</v>
      </c>
      <c r="G2644" s="48">
        <v>3638000</v>
      </c>
      <c r="H2644" s="48">
        <f t="shared" si="98"/>
        <v>2236577063.0355678</v>
      </c>
      <c r="I2644" s="48">
        <f t="shared" si="99"/>
        <v>614.78204041659365</v>
      </c>
    </row>
    <row r="2645" spans="1:9" x14ac:dyDescent="0.3">
      <c r="A2645" s="47" t="s">
        <v>356</v>
      </c>
      <c r="B2645" s="47">
        <v>2011</v>
      </c>
      <c r="C2645" s="47" t="s">
        <v>399</v>
      </c>
      <c r="D2645" s="47" t="s">
        <v>74</v>
      </c>
      <c r="E2645" s="48">
        <v>252321000000</v>
      </c>
      <c r="F2645" s="48">
        <v>86.34</v>
      </c>
      <c r="G2645" s="48">
        <v>5617000</v>
      </c>
      <c r="H2645" s="48">
        <f t="shared" si="98"/>
        <v>2922411396.8033357</v>
      </c>
      <c r="I2645" s="48">
        <f t="shared" si="99"/>
        <v>520.27975730876551</v>
      </c>
    </row>
    <row r="2646" spans="1:9" x14ac:dyDescent="0.3">
      <c r="A2646" s="47" t="s">
        <v>356</v>
      </c>
      <c r="B2646" s="47">
        <v>2012</v>
      </c>
      <c r="C2646" s="47" t="s">
        <v>399</v>
      </c>
      <c r="D2646" s="47" t="s">
        <v>74</v>
      </c>
      <c r="E2646" s="48">
        <v>400963000000</v>
      </c>
      <c r="F2646" s="48">
        <v>93.4</v>
      </c>
      <c r="G2646" s="48">
        <v>8201000</v>
      </c>
      <c r="H2646" s="48">
        <f t="shared" si="98"/>
        <v>4292965738.7580299</v>
      </c>
      <c r="I2646" s="48">
        <f t="shared" si="99"/>
        <v>523.46856953518227</v>
      </c>
    </row>
    <row r="2647" spans="1:9" x14ac:dyDescent="0.3">
      <c r="A2647" s="47" t="s">
        <v>356</v>
      </c>
      <c r="B2647" s="47">
        <v>2013</v>
      </c>
      <c r="C2647" s="47" t="s">
        <v>399</v>
      </c>
      <c r="D2647" s="47" t="s">
        <v>74</v>
      </c>
      <c r="E2647" s="48">
        <v>516925000000</v>
      </c>
      <c r="F2647" s="48">
        <v>101.63</v>
      </c>
      <c r="G2647" s="48">
        <v>10732000</v>
      </c>
      <c r="H2647" s="48">
        <f t="shared" ref="H2647:H2708" si="100">E2647/F2647</f>
        <v>5086342615.3694773</v>
      </c>
      <c r="I2647" s="48">
        <f t="shared" ref="I2647:I2708" si="101">H2647/G2647</f>
        <v>473.94172711232551</v>
      </c>
    </row>
    <row r="2648" spans="1:9" x14ac:dyDescent="0.3">
      <c r="A2648" s="47" t="s">
        <v>356</v>
      </c>
      <c r="B2648" s="47">
        <v>2014</v>
      </c>
      <c r="C2648" s="47" t="s">
        <v>399</v>
      </c>
      <c r="D2648" s="47" t="s">
        <v>74</v>
      </c>
      <c r="E2648" s="48">
        <v>726454000000</v>
      </c>
      <c r="F2648" s="48">
        <v>101.1</v>
      </c>
      <c r="G2648" s="48">
        <v>16212000</v>
      </c>
      <c r="H2648" s="48">
        <f t="shared" si="100"/>
        <v>7185499505.4401588</v>
      </c>
      <c r="I2648" s="48">
        <f t="shared" si="101"/>
        <v>443.22104030595602</v>
      </c>
    </row>
    <row r="2649" spans="1:9" x14ac:dyDescent="0.3">
      <c r="A2649" s="47" t="s">
        <v>356</v>
      </c>
      <c r="B2649" s="47">
        <v>2015</v>
      </c>
      <c r="C2649" s="47" t="s">
        <v>399</v>
      </c>
      <c r="D2649" s="47" t="s">
        <v>74</v>
      </c>
      <c r="E2649" s="48">
        <v>884915000000</v>
      </c>
      <c r="F2649" s="48">
        <v>102.77</v>
      </c>
      <c r="G2649" s="48">
        <v>17770000</v>
      </c>
      <c r="H2649" s="48">
        <f t="shared" si="100"/>
        <v>8610635399.4356327</v>
      </c>
      <c r="I2649" s="48">
        <f t="shared" si="101"/>
        <v>484.56023632164505</v>
      </c>
    </row>
    <row r="2650" spans="1:9" x14ac:dyDescent="0.3">
      <c r="A2650" s="47" t="s">
        <v>356</v>
      </c>
      <c r="B2650" s="47">
        <v>2010</v>
      </c>
      <c r="C2650" s="47" t="s">
        <v>400</v>
      </c>
      <c r="D2650" s="47" t="s">
        <v>74</v>
      </c>
      <c r="E2650" s="48">
        <v>117976000000</v>
      </c>
      <c r="F2650" s="48">
        <v>85.19</v>
      </c>
      <c r="G2650" s="48">
        <v>2742000</v>
      </c>
      <c r="H2650" s="48">
        <f t="shared" si="100"/>
        <v>1384857377.626482</v>
      </c>
      <c r="I2650" s="48">
        <f t="shared" si="101"/>
        <v>505.05374822264116</v>
      </c>
    </row>
    <row r="2651" spans="1:9" x14ac:dyDescent="0.3">
      <c r="A2651" s="47" t="s">
        <v>356</v>
      </c>
      <c r="B2651" s="47">
        <v>2011</v>
      </c>
      <c r="C2651" s="47" t="s">
        <v>400</v>
      </c>
      <c r="D2651" s="47" t="s">
        <v>74</v>
      </c>
      <c r="E2651" s="48">
        <v>176464000000</v>
      </c>
      <c r="F2651" s="48">
        <v>86.34</v>
      </c>
      <c r="G2651" s="48">
        <v>4184000</v>
      </c>
      <c r="H2651" s="48">
        <f t="shared" si="100"/>
        <v>2043826731.5265229</v>
      </c>
      <c r="I2651" s="48">
        <f t="shared" si="101"/>
        <v>488.48631250633912</v>
      </c>
    </row>
    <row r="2652" spans="1:9" x14ac:dyDescent="0.3">
      <c r="A2652" s="47" t="s">
        <v>356</v>
      </c>
      <c r="B2652" s="47">
        <v>2012</v>
      </c>
      <c r="C2652" s="47" t="s">
        <v>400</v>
      </c>
      <c r="D2652" s="47" t="s">
        <v>74</v>
      </c>
      <c r="E2652" s="48">
        <v>282288000000</v>
      </c>
      <c r="F2652" s="48">
        <v>93.4</v>
      </c>
      <c r="G2652" s="48">
        <v>5914000</v>
      </c>
      <c r="H2652" s="48">
        <f t="shared" si="100"/>
        <v>3022355460.3854389</v>
      </c>
      <c r="I2652" s="48">
        <f t="shared" si="101"/>
        <v>511.05097402526866</v>
      </c>
    </row>
    <row r="2653" spans="1:9" x14ac:dyDescent="0.3">
      <c r="A2653" s="47" t="s">
        <v>356</v>
      </c>
      <c r="B2653" s="47">
        <v>2013</v>
      </c>
      <c r="C2653" s="47" t="s">
        <v>400</v>
      </c>
      <c r="D2653" s="47" t="s">
        <v>74</v>
      </c>
      <c r="E2653" s="48">
        <v>366650000000</v>
      </c>
      <c r="F2653" s="48">
        <v>101.63</v>
      </c>
      <c r="G2653" s="48">
        <v>7430000</v>
      </c>
      <c r="H2653" s="48">
        <f t="shared" si="100"/>
        <v>3607694578.3725281</v>
      </c>
      <c r="I2653" s="48">
        <f t="shared" si="101"/>
        <v>485.55781673923661</v>
      </c>
    </row>
    <row r="2654" spans="1:9" x14ac:dyDescent="0.3">
      <c r="A2654" s="47" t="s">
        <v>356</v>
      </c>
      <c r="B2654" s="47">
        <v>2014</v>
      </c>
      <c r="C2654" s="47" t="s">
        <v>400</v>
      </c>
      <c r="D2654" s="47" t="s">
        <v>74</v>
      </c>
      <c r="E2654" s="48">
        <v>483290000000</v>
      </c>
      <c r="F2654" s="48">
        <v>101.1</v>
      </c>
      <c r="G2654" s="48">
        <v>9446000</v>
      </c>
      <c r="H2654" s="48">
        <f t="shared" si="100"/>
        <v>4780316518.2987146</v>
      </c>
      <c r="I2654" s="48">
        <f t="shared" si="101"/>
        <v>506.06780841612476</v>
      </c>
    </row>
    <row r="2655" spans="1:9" x14ac:dyDescent="0.3">
      <c r="A2655" s="47" t="s">
        <v>356</v>
      </c>
      <c r="B2655" s="47">
        <v>2015</v>
      </c>
      <c r="C2655" s="47" t="s">
        <v>400</v>
      </c>
      <c r="D2655" s="47" t="s">
        <v>74</v>
      </c>
      <c r="E2655" s="48">
        <v>537332000000</v>
      </c>
      <c r="F2655" s="48">
        <v>102.77</v>
      </c>
      <c r="G2655" s="48">
        <v>10478000</v>
      </c>
      <c r="H2655" s="48">
        <f t="shared" si="100"/>
        <v>5228490804.7095461</v>
      </c>
      <c r="I2655" s="48">
        <f t="shared" si="101"/>
        <v>498.99702278197617</v>
      </c>
    </row>
    <row r="2656" spans="1:9" x14ac:dyDescent="0.3">
      <c r="A2656" s="47" t="s">
        <v>356</v>
      </c>
      <c r="B2656" s="47">
        <v>2010</v>
      </c>
      <c r="C2656" s="47" t="s">
        <v>401</v>
      </c>
      <c r="D2656" s="47" t="s">
        <v>74</v>
      </c>
      <c r="E2656" s="48">
        <v>67207000000</v>
      </c>
      <c r="F2656" s="48">
        <v>85.19</v>
      </c>
      <c r="G2656" s="48">
        <v>702000</v>
      </c>
      <c r="H2656" s="48">
        <f t="shared" si="100"/>
        <v>788907148.72637641</v>
      </c>
      <c r="I2656" s="48">
        <f t="shared" si="101"/>
        <v>1123.7993571600803</v>
      </c>
    </row>
    <row r="2657" spans="1:9" x14ac:dyDescent="0.3">
      <c r="A2657" s="47" t="s">
        <v>356</v>
      </c>
      <c r="B2657" s="47">
        <v>2011</v>
      </c>
      <c r="C2657" s="47" t="s">
        <v>401</v>
      </c>
      <c r="D2657" s="47" t="s">
        <v>74</v>
      </c>
      <c r="E2657" s="48">
        <v>67258000000</v>
      </c>
      <c r="F2657" s="48">
        <v>86.34</v>
      </c>
      <c r="G2657" s="48">
        <v>1137000</v>
      </c>
      <c r="H2657" s="48">
        <f t="shared" si="100"/>
        <v>778990039.37919843</v>
      </c>
      <c r="I2657" s="48">
        <f t="shared" si="101"/>
        <v>685.12756321829238</v>
      </c>
    </row>
    <row r="2658" spans="1:9" x14ac:dyDescent="0.3">
      <c r="A2658" s="47" t="s">
        <v>356</v>
      </c>
      <c r="B2658" s="47">
        <v>2012</v>
      </c>
      <c r="C2658" s="47" t="s">
        <v>401</v>
      </c>
      <c r="D2658" s="47" t="s">
        <v>74</v>
      </c>
      <c r="E2658" s="48">
        <v>106381000000</v>
      </c>
      <c r="F2658" s="48">
        <v>93.4</v>
      </c>
      <c r="G2658" s="48">
        <v>1923000</v>
      </c>
      <c r="H2658" s="48">
        <f t="shared" si="100"/>
        <v>1138982869.379015</v>
      </c>
      <c r="I2658" s="48">
        <f t="shared" si="101"/>
        <v>592.29478386844255</v>
      </c>
    </row>
    <row r="2659" spans="1:9" x14ac:dyDescent="0.3">
      <c r="A2659" s="47" t="s">
        <v>356</v>
      </c>
      <c r="B2659" s="47">
        <v>2013</v>
      </c>
      <c r="C2659" s="47" t="s">
        <v>401</v>
      </c>
      <c r="D2659" s="47" t="s">
        <v>74</v>
      </c>
      <c r="E2659" s="48">
        <v>122830000000</v>
      </c>
      <c r="F2659" s="48">
        <v>101.63</v>
      </c>
      <c r="G2659" s="48">
        <v>2550000</v>
      </c>
      <c r="H2659" s="48">
        <f t="shared" si="100"/>
        <v>1208599822.8869429</v>
      </c>
      <c r="I2659" s="48">
        <f t="shared" si="101"/>
        <v>473.96071485762468</v>
      </c>
    </row>
    <row r="2660" spans="1:9" x14ac:dyDescent="0.3">
      <c r="A2660" s="47" t="s">
        <v>356</v>
      </c>
      <c r="B2660" s="47">
        <v>2014</v>
      </c>
      <c r="C2660" s="47" t="s">
        <v>401</v>
      </c>
      <c r="D2660" s="47" t="s">
        <v>74</v>
      </c>
      <c r="E2660" s="48">
        <v>177032000000</v>
      </c>
      <c r="F2660" s="48">
        <v>101.1</v>
      </c>
      <c r="G2660" s="48">
        <v>5126000</v>
      </c>
      <c r="H2660" s="48">
        <f t="shared" si="100"/>
        <v>1751058358.0613256</v>
      </c>
      <c r="I2660" s="48">
        <f t="shared" si="101"/>
        <v>341.6032692277264</v>
      </c>
    </row>
    <row r="2661" spans="1:9" x14ac:dyDescent="0.3">
      <c r="A2661" s="47" t="s">
        <v>356</v>
      </c>
      <c r="B2661" s="47">
        <v>2015</v>
      </c>
      <c r="C2661" s="47" t="s">
        <v>401</v>
      </c>
      <c r="D2661" s="47" t="s">
        <v>74</v>
      </c>
      <c r="E2661" s="48">
        <v>242257000000</v>
      </c>
      <c r="F2661" s="48">
        <v>102.77</v>
      </c>
      <c r="G2661" s="48">
        <v>4588000</v>
      </c>
      <c r="H2661" s="48">
        <f t="shared" si="100"/>
        <v>2357273523.4017711</v>
      </c>
      <c r="I2661" s="48">
        <f t="shared" si="101"/>
        <v>513.79109054092658</v>
      </c>
    </row>
    <row r="2662" spans="1:9" x14ac:dyDescent="0.3">
      <c r="A2662" s="47" t="s">
        <v>356</v>
      </c>
      <c r="B2662" s="47">
        <v>2010</v>
      </c>
      <c r="C2662" s="47" t="s">
        <v>402</v>
      </c>
      <c r="D2662" s="47" t="s">
        <v>74</v>
      </c>
      <c r="E2662" s="48">
        <v>5352000000</v>
      </c>
      <c r="F2662" s="48">
        <v>85.19</v>
      </c>
      <c r="G2662" s="48">
        <v>194000</v>
      </c>
      <c r="H2662" s="48">
        <f t="shared" si="100"/>
        <v>62824275.149665453</v>
      </c>
      <c r="I2662" s="48">
        <f t="shared" si="101"/>
        <v>323.83646984363634</v>
      </c>
    </row>
    <row r="2663" spans="1:9" x14ac:dyDescent="0.3">
      <c r="A2663" s="47" t="s">
        <v>356</v>
      </c>
      <c r="B2663" s="47">
        <v>2011</v>
      </c>
      <c r="C2663" s="47" t="s">
        <v>402</v>
      </c>
      <c r="D2663" s="47" t="s">
        <v>74</v>
      </c>
      <c r="E2663" s="48">
        <v>8598000000</v>
      </c>
      <c r="F2663" s="48">
        <v>86.34</v>
      </c>
      <c r="G2663" s="48">
        <v>296000</v>
      </c>
      <c r="H2663" s="48">
        <f t="shared" si="100"/>
        <v>99583043.780403048</v>
      </c>
      <c r="I2663" s="48">
        <f t="shared" si="101"/>
        <v>336.4292019608211</v>
      </c>
    </row>
    <row r="2664" spans="1:9" x14ac:dyDescent="0.3">
      <c r="A2664" s="47" t="s">
        <v>356</v>
      </c>
      <c r="B2664" s="47">
        <v>2012</v>
      </c>
      <c r="C2664" s="47" t="s">
        <v>402</v>
      </c>
      <c r="D2664" s="47" t="s">
        <v>74</v>
      </c>
      <c r="E2664" s="48">
        <v>12294000000</v>
      </c>
      <c r="F2664" s="48">
        <v>93.4</v>
      </c>
      <c r="G2664" s="48">
        <v>364000</v>
      </c>
      <c r="H2664" s="48">
        <f t="shared" si="100"/>
        <v>131627408.99357601</v>
      </c>
      <c r="I2664" s="48">
        <f t="shared" si="101"/>
        <v>361.61376097136264</v>
      </c>
    </row>
    <row r="2665" spans="1:9" x14ac:dyDescent="0.3">
      <c r="A2665" s="47" t="s">
        <v>356</v>
      </c>
      <c r="B2665" s="47">
        <v>2013</v>
      </c>
      <c r="C2665" s="47" t="s">
        <v>402</v>
      </c>
      <c r="D2665" s="47" t="s">
        <v>74</v>
      </c>
      <c r="E2665" s="48">
        <v>27445000000</v>
      </c>
      <c r="F2665" s="48">
        <v>101.63</v>
      </c>
      <c r="G2665" s="48">
        <v>753000</v>
      </c>
      <c r="H2665" s="48">
        <f t="shared" si="100"/>
        <v>270048214.11000693</v>
      </c>
      <c r="I2665" s="48">
        <f t="shared" si="101"/>
        <v>358.62976641435182</v>
      </c>
    </row>
    <row r="2666" spans="1:9" x14ac:dyDescent="0.3">
      <c r="A2666" s="47" t="s">
        <v>356</v>
      </c>
      <c r="B2666" s="47">
        <v>2014</v>
      </c>
      <c r="C2666" s="47" t="s">
        <v>402</v>
      </c>
      <c r="D2666" s="47" t="s">
        <v>74</v>
      </c>
      <c r="E2666" s="48">
        <v>66132000000</v>
      </c>
      <c r="F2666" s="48">
        <v>101.1</v>
      </c>
      <c r="G2666" s="48">
        <v>1641000</v>
      </c>
      <c r="H2666" s="48">
        <f t="shared" si="100"/>
        <v>654124629.08011878</v>
      </c>
      <c r="I2666" s="48">
        <f t="shared" si="101"/>
        <v>398.61342418045018</v>
      </c>
    </row>
    <row r="2667" spans="1:9" x14ac:dyDescent="0.3">
      <c r="A2667" s="47" t="s">
        <v>356</v>
      </c>
      <c r="B2667" s="47">
        <v>2015</v>
      </c>
      <c r="C2667" s="47" t="s">
        <v>402</v>
      </c>
      <c r="D2667" s="47" t="s">
        <v>74</v>
      </c>
      <c r="E2667" s="48">
        <v>105325000000</v>
      </c>
      <c r="F2667" s="48">
        <v>102.77</v>
      </c>
      <c r="G2667" s="48">
        <v>2703000</v>
      </c>
      <c r="H2667" s="48">
        <f t="shared" si="100"/>
        <v>1024861340.8582271</v>
      </c>
      <c r="I2667" s="48">
        <f t="shared" si="101"/>
        <v>379.15698884877065</v>
      </c>
    </row>
    <row r="2668" spans="1:9" x14ac:dyDescent="0.3">
      <c r="A2668" s="47" t="s">
        <v>358</v>
      </c>
      <c r="B2668" s="47">
        <v>2013</v>
      </c>
      <c r="C2668" s="47" t="s">
        <v>396</v>
      </c>
      <c r="D2668" s="47" t="s">
        <v>75</v>
      </c>
      <c r="E2668" s="48">
        <v>92876912860</v>
      </c>
      <c r="F2668" s="48">
        <v>2.7</v>
      </c>
      <c r="G2668" s="48">
        <v>322516801</v>
      </c>
      <c r="H2668" s="48">
        <f t="shared" si="100"/>
        <v>34398856614.814812</v>
      </c>
      <c r="I2668" s="48">
        <f t="shared" si="101"/>
        <v>106.65756484052071</v>
      </c>
    </row>
    <row r="2669" spans="1:9" x14ac:dyDescent="0.3">
      <c r="A2669" s="47" t="s">
        <v>358</v>
      </c>
      <c r="B2669" s="47">
        <v>2014</v>
      </c>
      <c r="C2669" s="47" t="s">
        <v>396</v>
      </c>
      <c r="D2669" s="47" t="s">
        <v>75</v>
      </c>
      <c r="E2669" s="48">
        <v>106548087000</v>
      </c>
      <c r="F2669" s="48">
        <v>2.84</v>
      </c>
      <c r="G2669" s="48">
        <v>351337660</v>
      </c>
      <c r="H2669" s="48">
        <f t="shared" si="100"/>
        <v>37516932042.253525</v>
      </c>
      <c r="I2669" s="48">
        <f t="shared" si="101"/>
        <v>106.78312151977538</v>
      </c>
    </row>
    <row r="2670" spans="1:9" x14ac:dyDescent="0.3">
      <c r="A2670" s="47" t="s">
        <v>358</v>
      </c>
      <c r="B2670" s="47">
        <v>2015</v>
      </c>
      <c r="C2670" s="47" t="s">
        <v>396</v>
      </c>
      <c r="D2670" s="47" t="s">
        <v>75</v>
      </c>
      <c r="E2670" s="48">
        <v>120158613070</v>
      </c>
      <c r="F2670" s="48">
        <v>3.18</v>
      </c>
      <c r="G2670" s="48">
        <v>382482097</v>
      </c>
      <c r="H2670" s="48">
        <f t="shared" si="100"/>
        <v>37785727380.503143</v>
      </c>
      <c r="I2670" s="48">
        <f t="shared" si="101"/>
        <v>98.790839301697162</v>
      </c>
    </row>
    <row r="2671" spans="1:9" x14ac:dyDescent="0.3">
      <c r="A2671" s="47" t="s">
        <v>358</v>
      </c>
      <c r="B2671" s="47">
        <v>2013</v>
      </c>
      <c r="C2671" s="47" t="s">
        <v>397</v>
      </c>
      <c r="D2671" s="47" t="s">
        <v>75</v>
      </c>
      <c r="E2671" s="48">
        <v>161021993900</v>
      </c>
      <c r="F2671" s="48">
        <v>2.7</v>
      </c>
      <c r="G2671" s="48">
        <v>44458402</v>
      </c>
      <c r="H2671" s="48">
        <f t="shared" si="100"/>
        <v>59637775518.518517</v>
      </c>
      <c r="I2671" s="48">
        <f t="shared" si="101"/>
        <v>1341.4286801967942</v>
      </c>
    </row>
    <row r="2672" spans="1:9" x14ac:dyDescent="0.3">
      <c r="A2672" s="47" t="s">
        <v>358</v>
      </c>
      <c r="B2672" s="47">
        <v>2014</v>
      </c>
      <c r="C2672" s="47" t="s">
        <v>397</v>
      </c>
      <c r="D2672" s="47" t="s">
        <v>75</v>
      </c>
      <c r="E2672" s="48">
        <v>156777269720</v>
      </c>
      <c r="F2672" s="48">
        <v>2.84</v>
      </c>
      <c r="G2672" s="48">
        <v>41314840</v>
      </c>
      <c r="H2672" s="48">
        <f t="shared" si="100"/>
        <v>55203263985.915497</v>
      </c>
      <c r="I2672" s="48">
        <f t="shared" si="101"/>
        <v>1336.1606625105046</v>
      </c>
    </row>
    <row r="2673" spans="1:9" x14ac:dyDescent="0.3">
      <c r="A2673" s="47" t="s">
        <v>358</v>
      </c>
      <c r="B2673" s="47">
        <v>2015</v>
      </c>
      <c r="C2673" s="47" t="s">
        <v>397</v>
      </c>
      <c r="D2673" s="47" t="s">
        <v>75</v>
      </c>
      <c r="E2673" s="48">
        <v>134926198480</v>
      </c>
      <c r="F2673" s="48">
        <v>3.18</v>
      </c>
      <c r="G2673" s="48">
        <v>37128386</v>
      </c>
      <c r="H2673" s="48">
        <f t="shared" si="100"/>
        <v>42429622163.522011</v>
      </c>
      <c r="I2673" s="48">
        <f t="shared" si="101"/>
        <v>1142.7812176786249</v>
      </c>
    </row>
    <row r="2674" spans="1:9" x14ac:dyDescent="0.3">
      <c r="A2674" s="47" t="s">
        <v>358</v>
      </c>
      <c r="B2674" s="47">
        <v>2013</v>
      </c>
      <c r="C2674" s="47" t="s">
        <v>398</v>
      </c>
      <c r="D2674" s="47" t="s">
        <v>75</v>
      </c>
      <c r="E2674" s="48">
        <v>32457386970</v>
      </c>
      <c r="F2674" s="48">
        <v>2.7</v>
      </c>
      <c r="G2674" s="48">
        <v>103465939</v>
      </c>
      <c r="H2674" s="48">
        <f t="shared" si="100"/>
        <v>12021254433.333332</v>
      </c>
      <c r="I2674" s="48">
        <f t="shared" si="101"/>
        <v>116.18562156318256</v>
      </c>
    </row>
    <row r="2675" spans="1:9" x14ac:dyDescent="0.3">
      <c r="A2675" s="47" t="s">
        <v>358</v>
      </c>
      <c r="B2675" s="47">
        <v>2014</v>
      </c>
      <c r="C2675" s="47" t="s">
        <v>398</v>
      </c>
      <c r="D2675" s="47" t="s">
        <v>75</v>
      </c>
      <c r="E2675" s="48">
        <v>38700830140</v>
      </c>
      <c r="F2675" s="48">
        <v>2.84</v>
      </c>
      <c r="G2675" s="48">
        <v>114942482</v>
      </c>
      <c r="H2675" s="48">
        <f t="shared" si="100"/>
        <v>13627052866.197184</v>
      </c>
      <c r="I2675" s="48">
        <f t="shared" si="101"/>
        <v>118.55540814054444</v>
      </c>
    </row>
    <row r="2676" spans="1:9" x14ac:dyDescent="0.3">
      <c r="A2676" s="47" t="s">
        <v>358</v>
      </c>
      <c r="B2676" s="47">
        <v>2015</v>
      </c>
      <c r="C2676" s="47" t="s">
        <v>398</v>
      </c>
      <c r="D2676" s="47" t="s">
        <v>75</v>
      </c>
      <c r="E2676" s="48">
        <v>42311673340</v>
      </c>
      <c r="F2676" s="48">
        <v>3.18</v>
      </c>
      <c r="G2676" s="48">
        <v>128885493</v>
      </c>
      <c r="H2676" s="48">
        <f t="shared" si="100"/>
        <v>13305557654.088049</v>
      </c>
      <c r="I2676" s="48">
        <f t="shared" si="101"/>
        <v>103.2354948907093</v>
      </c>
    </row>
    <row r="2677" spans="1:9" x14ac:dyDescent="0.3">
      <c r="A2677" s="47" t="s">
        <v>358</v>
      </c>
      <c r="B2677" s="47">
        <v>2013</v>
      </c>
      <c r="C2677" s="47" t="s">
        <v>413</v>
      </c>
      <c r="D2677" s="47" t="s">
        <v>75</v>
      </c>
      <c r="E2677" s="48">
        <v>3970874470</v>
      </c>
      <c r="F2677" s="48">
        <v>2.7</v>
      </c>
      <c r="G2677" s="48">
        <v>4031432</v>
      </c>
      <c r="H2677" s="48">
        <f t="shared" si="100"/>
        <v>1470694248.1481481</v>
      </c>
      <c r="I2677" s="48">
        <f t="shared" si="101"/>
        <v>364.80690934341646</v>
      </c>
    </row>
    <row r="2678" spans="1:9" x14ac:dyDescent="0.3">
      <c r="A2678" s="47" t="s">
        <v>358</v>
      </c>
      <c r="B2678" s="47">
        <v>2014</v>
      </c>
      <c r="C2678" s="47" t="s">
        <v>413</v>
      </c>
      <c r="D2678" s="47" t="s">
        <v>75</v>
      </c>
      <c r="E2678" s="48">
        <v>6501102280</v>
      </c>
      <c r="F2678" s="48">
        <v>2.84</v>
      </c>
      <c r="G2678" s="48">
        <v>5085889</v>
      </c>
      <c r="H2678" s="48">
        <f t="shared" si="100"/>
        <v>2289120521.1267605</v>
      </c>
      <c r="I2678" s="48">
        <f t="shared" si="101"/>
        <v>450.09250518970441</v>
      </c>
    </row>
    <row r="2679" spans="1:9" x14ac:dyDescent="0.3">
      <c r="A2679" s="47" t="s">
        <v>358</v>
      </c>
      <c r="B2679" s="47">
        <v>2015</v>
      </c>
      <c r="C2679" s="47" t="s">
        <v>413</v>
      </c>
      <c r="D2679" s="47" t="s">
        <v>75</v>
      </c>
      <c r="E2679" s="48">
        <v>5293566900</v>
      </c>
      <c r="F2679" s="48">
        <v>3.18</v>
      </c>
      <c r="G2679" s="48">
        <v>7067312</v>
      </c>
      <c r="H2679" s="48">
        <f t="shared" si="100"/>
        <v>1664643679.2452829</v>
      </c>
      <c r="I2679" s="48">
        <f t="shared" si="101"/>
        <v>235.54127499186154</v>
      </c>
    </row>
    <row r="2680" spans="1:9" x14ac:dyDescent="0.3">
      <c r="A2680" s="47" t="s">
        <v>358</v>
      </c>
      <c r="B2680" s="47">
        <v>2013</v>
      </c>
      <c r="C2680" s="47" t="s">
        <v>411</v>
      </c>
      <c r="D2680" s="47" t="s">
        <v>75</v>
      </c>
      <c r="E2680" s="48">
        <v>13409962940</v>
      </c>
      <c r="F2680" s="48">
        <v>2.7</v>
      </c>
      <c r="G2680" s="48">
        <v>66345338</v>
      </c>
      <c r="H2680" s="48">
        <f t="shared" si="100"/>
        <v>4966652940.7407408</v>
      </c>
      <c r="I2680" s="48">
        <f t="shared" si="101"/>
        <v>74.860617045024938</v>
      </c>
    </row>
    <row r="2681" spans="1:9" x14ac:dyDescent="0.3">
      <c r="A2681" s="47" t="s">
        <v>358</v>
      </c>
      <c r="B2681" s="47">
        <v>2014</v>
      </c>
      <c r="C2681" s="47" t="s">
        <v>411</v>
      </c>
      <c r="D2681" s="47" t="s">
        <v>75</v>
      </c>
      <c r="E2681" s="48">
        <v>15037602480</v>
      </c>
      <c r="F2681" s="48">
        <v>2.84</v>
      </c>
      <c r="G2681" s="48">
        <v>74889063</v>
      </c>
      <c r="H2681" s="48">
        <f t="shared" si="100"/>
        <v>5294930450.7042255</v>
      </c>
      <c r="I2681" s="48">
        <f t="shared" si="101"/>
        <v>70.703654693933416</v>
      </c>
    </row>
    <row r="2682" spans="1:9" x14ac:dyDescent="0.3">
      <c r="A2682" s="47" t="s">
        <v>358</v>
      </c>
      <c r="B2682" s="47">
        <v>2015</v>
      </c>
      <c r="C2682" s="47" t="s">
        <v>411</v>
      </c>
      <c r="D2682" s="47" t="s">
        <v>75</v>
      </c>
      <c r="E2682" s="48">
        <v>17053824390</v>
      </c>
      <c r="F2682" s="48">
        <v>3.18</v>
      </c>
      <c r="G2682" s="48">
        <v>86058497</v>
      </c>
      <c r="H2682" s="48">
        <f t="shared" si="100"/>
        <v>5362837858.4905653</v>
      </c>
      <c r="I2682" s="48">
        <f t="shared" si="101"/>
        <v>62.316192420727091</v>
      </c>
    </row>
    <row r="2683" spans="1:9" x14ac:dyDescent="0.3">
      <c r="A2683" s="47" t="s">
        <v>358</v>
      </c>
      <c r="B2683" s="47">
        <v>2013</v>
      </c>
      <c r="C2683" s="47" t="s">
        <v>399</v>
      </c>
      <c r="D2683" s="47" t="s">
        <v>75</v>
      </c>
      <c r="E2683" s="48">
        <v>741457219370</v>
      </c>
      <c r="F2683" s="48">
        <v>2.7</v>
      </c>
      <c r="G2683" s="48">
        <v>194858095</v>
      </c>
      <c r="H2683" s="48">
        <f t="shared" si="100"/>
        <v>274613784951.85184</v>
      </c>
      <c r="I2683" s="48">
        <f t="shared" si="101"/>
        <v>1409.3013941856088</v>
      </c>
    </row>
    <row r="2684" spans="1:9" x14ac:dyDescent="0.3">
      <c r="A2684" s="47" t="s">
        <v>358</v>
      </c>
      <c r="B2684" s="47">
        <v>2014</v>
      </c>
      <c r="C2684" s="47" t="s">
        <v>399</v>
      </c>
      <c r="D2684" s="47" t="s">
        <v>75</v>
      </c>
      <c r="E2684" s="48">
        <v>775023225160</v>
      </c>
      <c r="F2684" s="48">
        <v>2.84</v>
      </c>
      <c r="G2684" s="48">
        <v>212958432</v>
      </c>
      <c r="H2684" s="48">
        <f t="shared" si="100"/>
        <v>272895501816.90143</v>
      </c>
      <c r="I2684" s="48">
        <f t="shared" si="101"/>
        <v>1281.4496202568839</v>
      </c>
    </row>
    <row r="2685" spans="1:9" x14ac:dyDescent="0.3">
      <c r="A2685" s="47" t="s">
        <v>358</v>
      </c>
      <c r="B2685" s="47">
        <v>2015</v>
      </c>
      <c r="C2685" s="47" t="s">
        <v>399</v>
      </c>
      <c r="D2685" s="47" t="s">
        <v>75</v>
      </c>
      <c r="E2685" s="48">
        <v>826184010380</v>
      </c>
      <c r="F2685" s="48">
        <v>3.18</v>
      </c>
      <c r="G2685" s="48">
        <v>228625864</v>
      </c>
      <c r="H2685" s="48">
        <f t="shared" si="100"/>
        <v>259806292572.32703</v>
      </c>
      <c r="I2685" s="48">
        <f t="shared" si="101"/>
        <v>1136.3818949737333</v>
      </c>
    </row>
    <row r="2686" spans="1:9" x14ac:dyDescent="0.3">
      <c r="A2686" s="47" t="s">
        <v>358</v>
      </c>
      <c r="B2686" s="47">
        <v>2013</v>
      </c>
      <c r="C2686" s="47" t="s">
        <v>400</v>
      </c>
      <c r="D2686" s="47" t="s">
        <v>75</v>
      </c>
      <c r="E2686" s="48">
        <v>1420160350</v>
      </c>
      <c r="F2686" s="48">
        <v>2.7</v>
      </c>
      <c r="G2686" s="48">
        <v>2892085</v>
      </c>
      <c r="H2686" s="48">
        <f t="shared" si="100"/>
        <v>525985314.81481481</v>
      </c>
      <c r="I2686" s="48">
        <f t="shared" si="101"/>
        <v>181.87062787394382</v>
      </c>
    </row>
    <row r="2687" spans="1:9" x14ac:dyDescent="0.3">
      <c r="A2687" s="47" t="s">
        <v>358</v>
      </c>
      <c r="B2687" s="47">
        <v>2014</v>
      </c>
      <c r="C2687" s="47" t="s">
        <v>400</v>
      </c>
      <c r="D2687" s="47" t="s">
        <v>75</v>
      </c>
      <c r="E2687" s="48">
        <v>1958178390</v>
      </c>
      <c r="F2687" s="48">
        <v>2.84</v>
      </c>
      <c r="G2687" s="48">
        <v>3803858</v>
      </c>
      <c r="H2687" s="48">
        <f t="shared" si="100"/>
        <v>689499433.09859157</v>
      </c>
      <c r="I2687" s="48">
        <f t="shared" si="101"/>
        <v>181.26318939839277</v>
      </c>
    </row>
    <row r="2688" spans="1:9" x14ac:dyDescent="0.3">
      <c r="A2688" s="47" t="s">
        <v>358</v>
      </c>
      <c r="B2688" s="47">
        <v>2015</v>
      </c>
      <c r="C2688" s="47" t="s">
        <v>400</v>
      </c>
      <c r="D2688" s="47" t="s">
        <v>75</v>
      </c>
      <c r="E2688" s="48">
        <v>2622817470</v>
      </c>
      <c r="F2688" s="48">
        <v>3.18</v>
      </c>
      <c r="G2688" s="48">
        <v>4897475</v>
      </c>
      <c r="H2688" s="48">
        <f t="shared" si="100"/>
        <v>824785367.92452824</v>
      </c>
      <c r="I2688" s="48">
        <f t="shared" si="101"/>
        <v>168.41032734715915</v>
      </c>
    </row>
    <row r="2689" spans="1:9" x14ac:dyDescent="0.3">
      <c r="A2689" s="47" t="s">
        <v>358</v>
      </c>
      <c r="B2689" s="47">
        <v>2013</v>
      </c>
      <c r="C2689" s="47" t="s">
        <v>401</v>
      </c>
      <c r="D2689" s="47" t="s">
        <v>75</v>
      </c>
      <c r="E2689" s="48">
        <v>92782610680</v>
      </c>
      <c r="F2689" s="48">
        <v>2.7</v>
      </c>
      <c r="G2689" s="48">
        <v>40501305</v>
      </c>
      <c r="H2689" s="48">
        <f t="shared" si="100"/>
        <v>34363929881.481476</v>
      </c>
      <c r="I2689" s="48">
        <f t="shared" si="101"/>
        <v>848.46475641911968</v>
      </c>
    </row>
    <row r="2690" spans="1:9" x14ac:dyDescent="0.3">
      <c r="A2690" s="47" t="s">
        <v>358</v>
      </c>
      <c r="B2690" s="47">
        <v>2014</v>
      </c>
      <c r="C2690" s="47" t="s">
        <v>401</v>
      </c>
      <c r="D2690" s="47" t="s">
        <v>75</v>
      </c>
      <c r="E2690" s="48">
        <v>123137144780</v>
      </c>
      <c r="F2690" s="48">
        <v>2.84</v>
      </c>
      <c r="G2690" s="48">
        <v>45653352</v>
      </c>
      <c r="H2690" s="48">
        <f t="shared" si="100"/>
        <v>43358149570.422539</v>
      </c>
      <c r="I2690" s="48">
        <f t="shared" si="101"/>
        <v>949.72543462794454</v>
      </c>
    </row>
    <row r="2691" spans="1:9" x14ac:dyDescent="0.3">
      <c r="A2691" s="47" t="s">
        <v>358</v>
      </c>
      <c r="B2691" s="47">
        <v>2015</v>
      </c>
      <c r="C2691" s="47" t="s">
        <v>401</v>
      </c>
      <c r="D2691" s="47" t="s">
        <v>75</v>
      </c>
      <c r="E2691" s="48">
        <v>149937495210</v>
      </c>
      <c r="F2691" s="48">
        <v>3.18</v>
      </c>
      <c r="G2691" s="48">
        <v>56091190</v>
      </c>
      <c r="H2691" s="48">
        <f t="shared" si="100"/>
        <v>47150155726.415092</v>
      </c>
      <c r="I2691" s="48">
        <f t="shared" si="101"/>
        <v>840.59824236952522</v>
      </c>
    </row>
    <row r="2692" spans="1:9" x14ac:dyDescent="0.3">
      <c r="A2692" s="47" t="s">
        <v>358</v>
      </c>
      <c r="B2692" s="47">
        <v>2013</v>
      </c>
      <c r="C2692" s="47" t="s">
        <v>402</v>
      </c>
      <c r="D2692" s="47" t="s">
        <v>75</v>
      </c>
      <c r="E2692" s="48">
        <v>647254448340</v>
      </c>
      <c r="F2692" s="48">
        <v>2.7</v>
      </c>
      <c r="G2692" s="48">
        <v>151464705</v>
      </c>
      <c r="H2692" s="48">
        <f t="shared" si="100"/>
        <v>239723869755.55554</v>
      </c>
      <c r="I2692" s="48">
        <f t="shared" si="101"/>
        <v>1582.7044971008629</v>
      </c>
    </row>
    <row r="2693" spans="1:9" x14ac:dyDescent="0.3">
      <c r="A2693" s="47" t="s">
        <v>358</v>
      </c>
      <c r="B2693" s="47">
        <v>2014</v>
      </c>
      <c r="C2693" s="47" t="s">
        <v>402</v>
      </c>
      <c r="D2693" s="47" t="s">
        <v>75</v>
      </c>
      <c r="E2693" s="48">
        <v>649927901980</v>
      </c>
      <c r="F2693" s="48">
        <v>2.84</v>
      </c>
      <c r="G2693" s="48">
        <v>163501222</v>
      </c>
      <c r="H2693" s="48">
        <f t="shared" si="100"/>
        <v>228847852809.85916</v>
      </c>
      <c r="I2693" s="48">
        <f t="shared" si="101"/>
        <v>1399.6705957944409</v>
      </c>
    </row>
    <row r="2694" spans="1:9" x14ac:dyDescent="0.3">
      <c r="A2694" s="47" t="s">
        <v>358</v>
      </c>
      <c r="B2694" s="47">
        <v>2015</v>
      </c>
      <c r="C2694" s="47" t="s">
        <v>402</v>
      </c>
      <c r="D2694" s="47" t="s">
        <v>75</v>
      </c>
      <c r="E2694" s="48">
        <v>673623697700</v>
      </c>
      <c r="F2694" s="48">
        <v>3.18</v>
      </c>
      <c r="G2694" s="48">
        <v>167637199</v>
      </c>
      <c r="H2694" s="48">
        <f t="shared" si="100"/>
        <v>211831351477.9874</v>
      </c>
      <c r="I2694" s="48">
        <f t="shared" si="101"/>
        <v>1263.6297477028795</v>
      </c>
    </row>
    <row r="2695" spans="1:9" x14ac:dyDescent="0.3">
      <c r="A2695" s="47" t="s">
        <v>358</v>
      </c>
      <c r="B2695" s="47">
        <v>2013</v>
      </c>
      <c r="C2695" s="47" t="s">
        <v>403</v>
      </c>
      <c r="D2695" s="47" t="s">
        <v>75</v>
      </c>
      <c r="E2695" s="48">
        <v>9396469100</v>
      </c>
      <c r="F2695" s="48">
        <v>2.7</v>
      </c>
      <c r="G2695" s="48">
        <v>95665431</v>
      </c>
      <c r="H2695" s="48">
        <f t="shared" si="100"/>
        <v>3480173740.7407403</v>
      </c>
      <c r="I2695" s="48">
        <f t="shared" si="101"/>
        <v>36.378592605104558</v>
      </c>
    </row>
    <row r="2696" spans="1:9" x14ac:dyDescent="0.3">
      <c r="A2696" s="47" t="s">
        <v>358</v>
      </c>
      <c r="B2696" s="47">
        <v>2014</v>
      </c>
      <c r="C2696" s="47" t="s">
        <v>403</v>
      </c>
      <c r="D2696" s="47" t="s">
        <v>75</v>
      </c>
      <c r="E2696" s="48">
        <v>12080201790</v>
      </c>
      <c r="F2696" s="48">
        <v>2.84</v>
      </c>
      <c r="G2696" s="48">
        <v>121057380</v>
      </c>
      <c r="H2696" s="48">
        <f t="shared" si="100"/>
        <v>4253592179.5774651</v>
      </c>
      <c r="I2696" s="48">
        <f t="shared" si="101"/>
        <v>35.136991892418827</v>
      </c>
    </row>
    <row r="2697" spans="1:9" x14ac:dyDescent="0.3">
      <c r="A2697" s="47" t="s">
        <v>358</v>
      </c>
      <c r="B2697" s="47">
        <v>2015</v>
      </c>
      <c r="C2697" s="47" t="s">
        <v>403</v>
      </c>
      <c r="D2697" s="47" t="s">
        <v>75</v>
      </c>
      <c r="E2697" s="48">
        <v>14167282960</v>
      </c>
      <c r="F2697" s="48">
        <v>3.18</v>
      </c>
      <c r="G2697" s="48">
        <v>141213817</v>
      </c>
      <c r="H2697" s="48">
        <f t="shared" si="100"/>
        <v>4455120427.6729555</v>
      </c>
      <c r="I2697" s="48">
        <f t="shared" si="101"/>
        <v>31.548757213134149</v>
      </c>
    </row>
    <row r="2698" spans="1:9" x14ac:dyDescent="0.3">
      <c r="A2698" s="47" t="s">
        <v>358</v>
      </c>
      <c r="B2698" s="47">
        <v>2013</v>
      </c>
      <c r="C2698" s="47" t="s">
        <v>414</v>
      </c>
      <c r="D2698" s="47" t="s">
        <v>75</v>
      </c>
      <c r="E2698" s="48">
        <v>38878090</v>
      </c>
      <c r="F2698" s="48">
        <v>2.7</v>
      </c>
      <c r="G2698" s="48">
        <v>175470</v>
      </c>
      <c r="H2698" s="48">
        <f t="shared" si="100"/>
        <v>14399292.592592591</v>
      </c>
      <c r="I2698" s="48">
        <f t="shared" si="101"/>
        <v>82.061278808870981</v>
      </c>
    </row>
    <row r="2699" spans="1:9" x14ac:dyDescent="0.3">
      <c r="A2699" s="47" t="s">
        <v>358</v>
      </c>
      <c r="B2699" s="47">
        <v>2014</v>
      </c>
      <c r="C2699" s="47" t="s">
        <v>414</v>
      </c>
      <c r="D2699" s="47" t="s">
        <v>75</v>
      </c>
      <c r="E2699" s="48">
        <v>70712370</v>
      </c>
      <c r="F2699" s="48">
        <v>2.84</v>
      </c>
      <c r="G2699" s="48">
        <v>283662</v>
      </c>
      <c r="H2699" s="48">
        <f t="shared" si="100"/>
        <v>24898721.830985915</v>
      </c>
      <c r="I2699" s="48">
        <f t="shared" si="101"/>
        <v>87.776021571398061</v>
      </c>
    </row>
    <row r="2700" spans="1:9" x14ac:dyDescent="0.3">
      <c r="A2700" s="47" t="s">
        <v>358</v>
      </c>
      <c r="B2700" s="47">
        <v>2015</v>
      </c>
      <c r="C2700" s="47" t="s">
        <v>414</v>
      </c>
      <c r="D2700" s="47" t="s">
        <v>75</v>
      </c>
      <c r="E2700" s="48">
        <v>120228650</v>
      </c>
      <c r="F2700" s="48">
        <v>3.18</v>
      </c>
      <c r="G2700" s="48">
        <v>615883</v>
      </c>
      <c r="H2700" s="48">
        <f t="shared" si="100"/>
        <v>37807751.57232704</v>
      </c>
      <c r="I2700" s="48">
        <f t="shared" si="101"/>
        <v>61.387879795881751</v>
      </c>
    </row>
    <row r="2701" spans="1:9" x14ac:dyDescent="0.3">
      <c r="A2701" s="47" t="s">
        <v>358</v>
      </c>
      <c r="B2701" s="47">
        <v>2013</v>
      </c>
      <c r="C2701" s="47" t="s">
        <v>412</v>
      </c>
      <c r="D2701" s="47" t="s">
        <v>75</v>
      </c>
      <c r="E2701" s="48">
        <v>9357229380</v>
      </c>
      <c r="F2701" s="48">
        <v>2.7</v>
      </c>
      <c r="G2701" s="48">
        <v>95478285</v>
      </c>
      <c r="H2701" s="48">
        <f t="shared" si="100"/>
        <v>3465640511.1111107</v>
      </c>
      <c r="I2701" s="48">
        <f t="shared" si="101"/>
        <v>36.297682882669193</v>
      </c>
    </row>
    <row r="2702" spans="1:9" x14ac:dyDescent="0.3">
      <c r="A2702" s="47" t="s">
        <v>358</v>
      </c>
      <c r="B2702" s="47">
        <v>2014</v>
      </c>
      <c r="C2702" s="47" t="s">
        <v>412</v>
      </c>
      <c r="D2702" s="47" t="s">
        <v>75</v>
      </c>
      <c r="E2702" s="48">
        <v>12009426090</v>
      </c>
      <c r="F2702" s="48">
        <v>2.84</v>
      </c>
      <c r="G2702" s="48">
        <v>120771887</v>
      </c>
      <c r="H2702" s="48">
        <f t="shared" si="100"/>
        <v>4228671158.4507046</v>
      </c>
      <c r="I2702" s="48">
        <f t="shared" si="101"/>
        <v>35.013704459637239</v>
      </c>
    </row>
    <row r="2703" spans="1:9" x14ac:dyDescent="0.3">
      <c r="A2703" s="47" t="s">
        <v>358</v>
      </c>
      <c r="B2703" s="47">
        <v>2015</v>
      </c>
      <c r="C2703" s="47" t="s">
        <v>412</v>
      </c>
      <c r="D2703" s="47" t="s">
        <v>75</v>
      </c>
      <c r="E2703" s="48">
        <v>14046964980</v>
      </c>
      <c r="F2703" s="48">
        <v>3.18</v>
      </c>
      <c r="G2703" s="48">
        <v>140595609</v>
      </c>
      <c r="H2703" s="48">
        <f t="shared" si="100"/>
        <v>4417284584.9056606</v>
      </c>
      <c r="I2703" s="48">
        <f t="shared" si="101"/>
        <v>31.418368015360002</v>
      </c>
    </row>
    <row r="2704" spans="1:9" x14ac:dyDescent="0.3">
      <c r="A2704" s="47" t="s">
        <v>358</v>
      </c>
      <c r="B2704" s="47">
        <v>2013</v>
      </c>
      <c r="C2704" s="47" t="s">
        <v>404</v>
      </c>
      <c r="D2704" s="47" t="s">
        <v>75</v>
      </c>
      <c r="E2704" s="48">
        <v>4719535490</v>
      </c>
      <c r="F2704" s="48">
        <v>2.7</v>
      </c>
      <c r="G2704" s="48">
        <v>27662559</v>
      </c>
      <c r="H2704" s="48">
        <f t="shared" si="100"/>
        <v>1747976107.4074073</v>
      </c>
      <c r="I2704" s="48">
        <f t="shared" si="101"/>
        <v>63.189241002880728</v>
      </c>
    </row>
    <row r="2705" spans="1:9" x14ac:dyDescent="0.3">
      <c r="A2705" s="47" t="s">
        <v>358</v>
      </c>
      <c r="B2705" s="47">
        <v>2014</v>
      </c>
      <c r="C2705" s="47" t="s">
        <v>404</v>
      </c>
      <c r="D2705" s="47" t="s">
        <v>75</v>
      </c>
      <c r="E2705" s="48">
        <v>5165959730</v>
      </c>
      <c r="F2705" s="48">
        <v>2.84</v>
      </c>
      <c r="G2705" s="48">
        <v>26426685</v>
      </c>
      <c r="H2705" s="48">
        <f t="shared" si="100"/>
        <v>1818999904.9295776</v>
      </c>
      <c r="I2705" s="48">
        <f t="shared" si="101"/>
        <v>68.831936541778802</v>
      </c>
    </row>
    <row r="2706" spans="1:9" x14ac:dyDescent="0.3">
      <c r="A2706" s="47" t="s">
        <v>358</v>
      </c>
      <c r="B2706" s="47">
        <v>2015</v>
      </c>
      <c r="C2706" s="47" t="s">
        <v>404</v>
      </c>
      <c r="D2706" s="47" t="s">
        <v>75</v>
      </c>
      <c r="E2706" s="48">
        <v>5345758620</v>
      </c>
      <c r="F2706" s="48">
        <v>3.18</v>
      </c>
      <c r="G2706" s="48">
        <v>24568379</v>
      </c>
      <c r="H2706" s="48">
        <f t="shared" si="100"/>
        <v>1681056169.8113208</v>
      </c>
      <c r="I2706" s="48">
        <f t="shared" si="101"/>
        <v>68.423568759311337</v>
      </c>
    </row>
    <row r="2707" spans="1:9" x14ac:dyDescent="0.3">
      <c r="A2707" s="47" t="s">
        <v>359</v>
      </c>
      <c r="B2707" s="47">
        <v>2014</v>
      </c>
      <c r="C2707" s="47" t="s">
        <v>396</v>
      </c>
      <c r="D2707" s="47" t="s">
        <v>76</v>
      </c>
      <c r="E2707" s="48">
        <v>1502400000000</v>
      </c>
      <c r="F2707" s="48">
        <v>44.4</v>
      </c>
      <c r="G2707" s="48">
        <v>315470000</v>
      </c>
      <c r="H2707" s="48">
        <f t="shared" si="100"/>
        <v>33837837837.837837</v>
      </c>
      <c r="I2707" s="48">
        <f t="shared" si="101"/>
        <v>107.26166620546435</v>
      </c>
    </row>
    <row r="2708" spans="1:9" x14ac:dyDescent="0.3">
      <c r="A2708" s="47" t="s">
        <v>359</v>
      </c>
      <c r="B2708" s="47">
        <v>2015</v>
      </c>
      <c r="C2708" s="47" t="s">
        <v>396</v>
      </c>
      <c r="D2708" s="47" t="s">
        <v>76</v>
      </c>
      <c r="E2708" s="48">
        <v>1079100000000</v>
      </c>
      <c r="F2708" s="48">
        <v>45.5</v>
      </c>
      <c r="G2708" s="48">
        <v>466000000</v>
      </c>
      <c r="H2708" s="48">
        <f t="shared" si="100"/>
        <v>23716483516.483517</v>
      </c>
      <c r="I2708" s="48">
        <f t="shared" si="101"/>
        <v>50.893741451681365</v>
      </c>
    </row>
    <row r="2709" spans="1:9" x14ac:dyDescent="0.3">
      <c r="A2709" s="47" t="s">
        <v>359</v>
      </c>
      <c r="B2709" s="47">
        <v>2012</v>
      </c>
      <c r="C2709" s="47" t="s">
        <v>398</v>
      </c>
      <c r="D2709" s="47" t="s">
        <v>76</v>
      </c>
      <c r="E2709" s="48">
        <v>510660000000</v>
      </c>
      <c r="F2709" s="48">
        <v>42.23</v>
      </c>
    </row>
    <row r="2710" spans="1:9" x14ac:dyDescent="0.3">
      <c r="A2710" s="47" t="s">
        <v>359</v>
      </c>
      <c r="B2710" s="47">
        <v>2013</v>
      </c>
      <c r="C2710" s="47" t="s">
        <v>398</v>
      </c>
      <c r="D2710" s="47" t="s">
        <v>76</v>
      </c>
      <c r="E2710" s="48">
        <v>396060000000</v>
      </c>
      <c r="F2710" s="48">
        <v>42.45</v>
      </c>
    </row>
    <row r="2711" spans="1:9" x14ac:dyDescent="0.3">
      <c r="A2711" s="47" t="s">
        <v>359</v>
      </c>
      <c r="B2711" s="47">
        <v>2014</v>
      </c>
      <c r="C2711" s="47" t="s">
        <v>398</v>
      </c>
      <c r="D2711" s="47" t="s">
        <v>76</v>
      </c>
      <c r="E2711" s="48">
        <v>408730000000</v>
      </c>
      <c r="F2711" s="48">
        <v>44.4</v>
      </c>
      <c r="G2711" s="48">
        <v>82700000</v>
      </c>
      <c r="H2711" s="48">
        <f>E2711/F2711</f>
        <v>9205630630.6306305</v>
      </c>
      <c r="I2711" s="48">
        <f>H2711/G2711</f>
        <v>111.31355055176095</v>
      </c>
    </row>
    <row r="2712" spans="1:9" x14ac:dyDescent="0.3">
      <c r="A2712" s="47" t="s">
        <v>359</v>
      </c>
      <c r="B2712" s="47">
        <v>2015</v>
      </c>
      <c r="C2712" s="47" t="s">
        <v>398</v>
      </c>
      <c r="D2712" s="47" t="s">
        <v>76</v>
      </c>
      <c r="E2712" s="48">
        <v>385200000000</v>
      </c>
      <c r="F2712" s="48">
        <v>45.5</v>
      </c>
      <c r="G2712" s="48">
        <v>90970000</v>
      </c>
      <c r="H2712" s="48">
        <f>E2712/F2712</f>
        <v>8465934065.9340658</v>
      </c>
      <c r="I2712" s="48">
        <f>H2712/G2712</f>
        <v>93.062922567154729</v>
      </c>
    </row>
    <row r="2713" spans="1:9" x14ac:dyDescent="0.3">
      <c r="A2713" s="47" t="s">
        <v>359</v>
      </c>
      <c r="B2713" s="47">
        <v>2012</v>
      </c>
      <c r="C2713" s="47" t="s">
        <v>413</v>
      </c>
      <c r="D2713" s="47" t="s">
        <v>76</v>
      </c>
      <c r="E2713" s="48">
        <v>25260000000</v>
      </c>
      <c r="F2713" s="48">
        <v>42.23</v>
      </c>
    </row>
    <row r="2714" spans="1:9" x14ac:dyDescent="0.3">
      <c r="A2714" s="47" t="s">
        <v>359</v>
      </c>
      <c r="B2714" s="47">
        <v>2013</v>
      </c>
      <c r="C2714" s="47" t="s">
        <v>413</v>
      </c>
      <c r="D2714" s="47" t="s">
        <v>76</v>
      </c>
      <c r="E2714" s="48">
        <v>29290000000</v>
      </c>
      <c r="F2714" s="48">
        <v>42.45</v>
      </c>
    </row>
    <row r="2715" spans="1:9" x14ac:dyDescent="0.3">
      <c r="A2715" s="47" t="s">
        <v>359</v>
      </c>
      <c r="B2715" s="47">
        <v>2014</v>
      </c>
      <c r="C2715" s="47" t="s">
        <v>413</v>
      </c>
      <c r="D2715" s="47" t="s">
        <v>76</v>
      </c>
      <c r="E2715" s="48">
        <v>35140000000</v>
      </c>
      <c r="F2715" s="48">
        <v>44.4</v>
      </c>
      <c r="G2715" s="48">
        <v>62500000</v>
      </c>
      <c r="H2715" s="48">
        <f>E2715/F2715</f>
        <v>791441441.44144142</v>
      </c>
      <c r="I2715" s="48">
        <f>H2715/G2715</f>
        <v>12.663063063063063</v>
      </c>
    </row>
    <row r="2716" spans="1:9" x14ac:dyDescent="0.3">
      <c r="A2716" s="47" t="s">
        <v>359</v>
      </c>
      <c r="B2716" s="47">
        <v>2015</v>
      </c>
      <c r="C2716" s="47" t="s">
        <v>413</v>
      </c>
      <c r="D2716" s="47" t="s">
        <v>76</v>
      </c>
      <c r="E2716" s="48">
        <v>38840000000</v>
      </c>
      <c r="F2716" s="48">
        <v>45.5</v>
      </c>
      <c r="G2716" s="48">
        <v>68750000</v>
      </c>
      <c r="H2716" s="48">
        <f>E2716/F2716</f>
        <v>853626373.62637365</v>
      </c>
      <c r="I2716" s="48">
        <f>H2716/G2716</f>
        <v>12.416383616383616</v>
      </c>
    </row>
    <row r="2717" spans="1:9" x14ac:dyDescent="0.3">
      <c r="A2717" s="47" t="s">
        <v>359</v>
      </c>
      <c r="B2717" s="47">
        <v>2012</v>
      </c>
      <c r="C2717" s="47" t="s">
        <v>411</v>
      </c>
      <c r="D2717" s="47" t="s">
        <v>76</v>
      </c>
      <c r="E2717" s="48">
        <v>485400000000</v>
      </c>
      <c r="F2717" s="48">
        <v>42.23</v>
      </c>
    </row>
    <row r="2718" spans="1:9" x14ac:dyDescent="0.3">
      <c r="A2718" s="47" t="s">
        <v>359</v>
      </c>
      <c r="B2718" s="47">
        <v>2013</v>
      </c>
      <c r="C2718" s="47" t="s">
        <v>411</v>
      </c>
      <c r="D2718" s="47" t="s">
        <v>76</v>
      </c>
      <c r="E2718" s="48">
        <v>366770000000</v>
      </c>
      <c r="F2718" s="48">
        <v>42.45</v>
      </c>
    </row>
    <row r="2719" spans="1:9" x14ac:dyDescent="0.3">
      <c r="A2719" s="47" t="s">
        <v>359</v>
      </c>
      <c r="B2719" s="47">
        <v>2014</v>
      </c>
      <c r="C2719" s="47" t="s">
        <v>411</v>
      </c>
      <c r="D2719" s="47" t="s">
        <v>76</v>
      </c>
      <c r="E2719" s="48">
        <v>373590000000</v>
      </c>
      <c r="F2719" s="48">
        <v>44.4</v>
      </c>
    </row>
    <row r="2720" spans="1:9" x14ac:dyDescent="0.3">
      <c r="A2720" s="47" t="s">
        <v>359</v>
      </c>
      <c r="B2720" s="47">
        <v>2015</v>
      </c>
      <c r="C2720" s="47" t="s">
        <v>411</v>
      </c>
      <c r="D2720" s="47" t="s">
        <v>76</v>
      </c>
      <c r="E2720" s="48">
        <v>346360000000</v>
      </c>
      <c r="F2720" s="48">
        <v>45.5</v>
      </c>
      <c r="G2720" s="48">
        <v>1800000</v>
      </c>
      <c r="H2720" s="48">
        <f t="shared" ref="H2720:H2769" si="102">E2720/F2720</f>
        <v>7612307692.3076925</v>
      </c>
      <c r="I2720" s="48">
        <f t="shared" ref="I2720:I2734" si="103">H2720/G2720</f>
        <v>4229.0598290598291</v>
      </c>
    </row>
    <row r="2721" spans="1:9" x14ac:dyDescent="0.3">
      <c r="A2721" s="47" t="s">
        <v>359</v>
      </c>
      <c r="B2721" s="47">
        <v>2014</v>
      </c>
      <c r="C2721" s="47" t="s">
        <v>399</v>
      </c>
      <c r="D2721" s="47" t="s">
        <v>76</v>
      </c>
      <c r="E2721" s="48">
        <v>641650000000</v>
      </c>
      <c r="F2721" s="48">
        <v>44.4</v>
      </c>
      <c r="G2721" s="48">
        <v>14910000</v>
      </c>
      <c r="H2721" s="48">
        <f t="shared" si="102"/>
        <v>14451576576.576576</v>
      </c>
      <c r="I2721" s="48">
        <f t="shared" si="103"/>
        <v>969.25396221170865</v>
      </c>
    </row>
    <row r="2722" spans="1:9" x14ac:dyDescent="0.3">
      <c r="A2722" s="47" t="s">
        <v>359</v>
      </c>
      <c r="B2722" s="47">
        <v>2015</v>
      </c>
      <c r="C2722" s="47" t="s">
        <v>399</v>
      </c>
      <c r="D2722" s="47" t="s">
        <v>76</v>
      </c>
      <c r="E2722" s="48">
        <v>925200000000</v>
      </c>
      <c r="F2722" s="48">
        <v>45.5</v>
      </c>
      <c r="G2722" s="48">
        <v>31140000</v>
      </c>
      <c r="H2722" s="48">
        <f t="shared" si="102"/>
        <v>20334065934.065933</v>
      </c>
      <c r="I2722" s="48">
        <f t="shared" si="103"/>
        <v>652.98862986724259</v>
      </c>
    </row>
    <row r="2723" spans="1:9" x14ac:dyDescent="0.3">
      <c r="A2723" s="47" t="s">
        <v>359</v>
      </c>
      <c r="B2723" s="47">
        <v>2014</v>
      </c>
      <c r="C2723" s="47" t="s">
        <v>400</v>
      </c>
      <c r="D2723" s="47" t="s">
        <v>76</v>
      </c>
      <c r="E2723" s="48">
        <v>6200000000</v>
      </c>
      <c r="F2723" s="48">
        <v>44.4</v>
      </c>
      <c r="G2723" s="48">
        <v>510000</v>
      </c>
      <c r="H2723" s="48">
        <f t="shared" si="102"/>
        <v>139639639.63963965</v>
      </c>
      <c r="I2723" s="48">
        <f t="shared" si="103"/>
        <v>273.80321497968561</v>
      </c>
    </row>
    <row r="2724" spans="1:9" x14ac:dyDescent="0.3">
      <c r="A2724" s="47" t="s">
        <v>359</v>
      </c>
      <c r="B2724" s="47">
        <v>2015</v>
      </c>
      <c r="C2724" s="47" t="s">
        <v>400</v>
      </c>
      <c r="D2724" s="47" t="s">
        <v>76</v>
      </c>
      <c r="E2724" s="48">
        <v>7400000000</v>
      </c>
      <c r="F2724" s="48">
        <v>45.5</v>
      </c>
      <c r="G2724" s="48">
        <v>720000</v>
      </c>
      <c r="H2724" s="48">
        <f t="shared" si="102"/>
        <v>162637362.63736263</v>
      </c>
      <c r="I2724" s="48">
        <f t="shared" si="103"/>
        <v>225.88522588522588</v>
      </c>
    </row>
    <row r="2725" spans="1:9" x14ac:dyDescent="0.3">
      <c r="A2725" s="47" t="s">
        <v>359</v>
      </c>
      <c r="B2725" s="47">
        <v>2014</v>
      </c>
      <c r="C2725" s="47" t="s">
        <v>401</v>
      </c>
      <c r="D2725" s="47" t="s">
        <v>76</v>
      </c>
      <c r="E2725" s="48">
        <v>320660000000</v>
      </c>
      <c r="F2725" s="48">
        <v>44.4</v>
      </c>
      <c r="G2725" s="48">
        <v>13900000</v>
      </c>
      <c r="H2725" s="48">
        <f t="shared" si="102"/>
        <v>7222072072.072072</v>
      </c>
      <c r="I2725" s="48">
        <f t="shared" si="103"/>
        <v>519.57353036489724</v>
      </c>
    </row>
    <row r="2726" spans="1:9" x14ac:dyDescent="0.3">
      <c r="A2726" s="47" t="s">
        <v>359</v>
      </c>
      <c r="B2726" s="47">
        <v>2015</v>
      </c>
      <c r="C2726" s="47" t="s">
        <v>401</v>
      </c>
      <c r="D2726" s="47" t="s">
        <v>76</v>
      </c>
      <c r="E2726" s="48">
        <v>507520000000</v>
      </c>
      <c r="F2726" s="48">
        <v>45.5</v>
      </c>
      <c r="G2726" s="48">
        <v>16120000</v>
      </c>
      <c r="H2726" s="48">
        <f t="shared" si="102"/>
        <v>11154285714.285715</v>
      </c>
      <c r="I2726" s="48">
        <f t="shared" si="103"/>
        <v>691.95320808224039</v>
      </c>
    </row>
    <row r="2727" spans="1:9" x14ac:dyDescent="0.3">
      <c r="A2727" s="47" t="s">
        <v>359</v>
      </c>
      <c r="B2727" s="47">
        <v>2014</v>
      </c>
      <c r="C2727" s="47" t="s">
        <v>402</v>
      </c>
      <c r="D2727" s="47" t="s">
        <v>76</v>
      </c>
      <c r="E2727" s="48">
        <v>314790000000</v>
      </c>
      <c r="F2727" s="48">
        <v>44.4</v>
      </c>
      <c r="G2727" s="48">
        <v>500000</v>
      </c>
      <c r="H2727" s="48">
        <f t="shared" si="102"/>
        <v>7089864864.8648653</v>
      </c>
      <c r="I2727" s="48">
        <f t="shared" si="103"/>
        <v>14179.72972972973</v>
      </c>
    </row>
    <row r="2728" spans="1:9" x14ac:dyDescent="0.3">
      <c r="A2728" s="47" t="s">
        <v>359</v>
      </c>
      <c r="B2728" s="47">
        <v>2015</v>
      </c>
      <c r="C2728" s="47" t="s">
        <v>402</v>
      </c>
      <c r="D2728" s="47" t="s">
        <v>76</v>
      </c>
      <c r="E2728" s="48">
        <v>410280000000</v>
      </c>
      <c r="F2728" s="48">
        <v>45.5</v>
      </c>
      <c r="G2728" s="48">
        <v>14300000</v>
      </c>
      <c r="H2728" s="48">
        <f t="shared" si="102"/>
        <v>9017142857.1428566</v>
      </c>
      <c r="I2728" s="48">
        <f t="shared" si="103"/>
        <v>630.56943056943055</v>
      </c>
    </row>
    <row r="2729" spans="1:9" x14ac:dyDescent="0.3">
      <c r="A2729" s="47" t="s">
        <v>359</v>
      </c>
      <c r="B2729" s="47">
        <v>2014</v>
      </c>
      <c r="C2729" s="47" t="s">
        <v>403</v>
      </c>
      <c r="D2729" s="47" t="s">
        <v>76</v>
      </c>
      <c r="E2729" s="48">
        <v>118270000000</v>
      </c>
      <c r="F2729" s="48">
        <v>44.4</v>
      </c>
      <c r="G2729" s="48">
        <v>12350000</v>
      </c>
      <c r="H2729" s="48">
        <f t="shared" si="102"/>
        <v>2663738738.738739</v>
      </c>
      <c r="I2729" s="48">
        <f t="shared" si="103"/>
        <v>215.68734726629467</v>
      </c>
    </row>
    <row r="2730" spans="1:9" x14ac:dyDescent="0.3">
      <c r="A2730" s="47" t="s">
        <v>359</v>
      </c>
      <c r="B2730" s="47">
        <v>2015</v>
      </c>
      <c r="C2730" s="47" t="s">
        <v>403</v>
      </c>
      <c r="D2730" s="47" t="s">
        <v>76</v>
      </c>
      <c r="E2730" s="48">
        <v>262000000000</v>
      </c>
      <c r="F2730" s="48">
        <v>45.5</v>
      </c>
      <c r="G2730" s="48">
        <v>49100000</v>
      </c>
      <c r="H2730" s="48">
        <f t="shared" si="102"/>
        <v>5758241758.2417583</v>
      </c>
      <c r="I2730" s="48">
        <f t="shared" si="103"/>
        <v>117.27579955685862</v>
      </c>
    </row>
    <row r="2731" spans="1:9" x14ac:dyDescent="0.3">
      <c r="A2731" s="47" t="s">
        <v>359</v>
      </c>
      <c r="B2731" s="47">
        <v>2014</v>
      </c>
      <c r="C2731" s="47" t="s">
        <v>414</v>
      </c>
      <c r="D2731" s="47" t="s">
        <v>76</v>
      </c>
      <c r="E2731" s="48">
        <v>83830000000</v>
      </c>
      <c r="F2731" s="48">
        <v>44.4</v>
      </c>
      <c r="G2731" s="48">
        <v>8010000</v>
      </c>
      <c r="H2731" s="48">
        <f t="shared" si="102"/>
        <v>1888063063.0630631</v>
      </c>
      <c r="I2731" s="48">
        <f t="shared" si="103"/>
        <v>235.71324133121888</v>
      </c>
    </row>
    <row r="2732" spans="1:9" x14ac:dyDescent="0.3">
      <c r="A2732" s="47" t="s">
        <v>359</v>
      </c>
      <c r="B2732" s="47">
        <v>2015</v>
      </c>
      <c r="C2732" s="47" t="s">
        <v>414</v>
      </c>
      <c r="D2732" s="47" t="s">
        <v>76</v>
      </c>
      <c r="E2732" s="48">
        <v>111490000000</v>
      </c>
      <c r="F2732" s="48">
        <v>45.5</v>
      </c>
      <c r="G2732" s="48">
        <v>18760000</v>
      </c>
      <c r="H2732" s="48">
        <f t="shared" si="102"/>
        <v>2450329670.3296704</v>
      </c>
      <c r="I2732" s="48">
        <f t="shared" si="103"/>
        <v>130.61458797066473</v>
      </c>
    </row>
    <row r="2733" spans="1:9" x14ac:dyDescent="0.3">
      <c r="A2733" s="47" t="s">
        <v>359</v>
      </c>
      <c r="B2733" s="47">
        <v>2014</v>
      </c>
      <c r="C2733" s="47" t="s">
        <v>412</v>
      </c>
      <c r="D2733" s="47" t="s">
        <v>76</v>
      </c>
      <c r="E2733" s="48">
        <v>73310000000</v>
      </c>
      <c r="F2733" s="48">
        <v>44.4</v>
      </c>
      <c r="G2733" s="48">
        <v>3117000</v>
      </c>
      <c r="H2733" s="48">
        <f t="shared" si="102"/>
        <v>1651126126.1261263</v>
      </c>
      <c r="I2733" s="48">
        <f t="shared" si="103"/>
        <v>529.71643443250764</v>
      </c>
    </row>
    <row r="2734" spans="1:9" x14ac:dyDescent="0.3">
      <c r="A2734" s="47" t="s">
        <v>359</v>
      </c>
      <c r="B2734" s="47">
        <v>2015</v>
      </c>
      <c r="C2734" s="47" t="s">
        <v>412</v>
      </c>
      <c r="D2734" s="47" t="s">
        <v>76</v>
      </c>
      <c r="E2734" s="48">
        <v>10200000000</v>
      </c>
      <c r="F2734" s="48">
        <v>45.5</v>
      </c>
      <c r="G2734" s="48">
        <v>2960000</v>
      </c>
      <c r="H2734" s="48">
        <f t="shared" si="102"/>
        <v>224175824.17582417</v>
      </c>
      <c r="I2734" s="48">
        <f t="shared" si="103"/>
        <v>75.735075735075725</v>
      </c>
    </row>
    <row r="2735" spans="1:9" x14ac:dyDescent="0.3">
      <c r="A2735" s="47" t="s">
        <v>438</v>
      </c>
      <c r="B2735" s="47">
        <v>2015</v>
      </c>
      <c r="C2735" s="47" t="s">
        <v>397</v>
      </c>
      <c r="D2735" s="47" t="s">
        <v>438</v>
      </c>
      <c r="E2735" s="48">
        <v>43000000000</v>
      </c>
      <c r="F2735" s="48">
        <v>2.77</v>
      </c>
      <c r="H2735" s="48">
        <f t="shared" si="102"/>
        <v>15523465703.971119</v>
      </c>
    </row>
    <row r="2736" spans="1:9" x14ac:dyDescent="0.3">
      <c r="A2736" s="47" t="s">
        <v>360</v>
      </c>
      <c r="B2736" s="47">
        <v>2010</v>
      </c>
      <c r="C2736" s="47" t="s">
        <v>396</v>
      </c>
      <c r="D2736" s="47" t="s">
        <v>77</v>
      </c>
      <c r="E2736" s="48">
        <v>251147902848</v>
      </c>
      <c r="F2736" s="48">
        <v>3.02</v>
      </c>
      <c r="G2736" s="48">
        <v>669035997</v>
      </c>
      <c r="H2736" s="48">
        <f t="shared" si="102"/>
        <v>83161557234.437088</v>
      </c>
      <c r="I2736" s="48">
        <f t="shared" ref="I2736:I2799" si="104">H2736/G2736</f>
        <v>124.30057217748941</v>
      </c>
    </row>
    <row r="2737" spans="1:9" x14ac:dyDescent="0.3">
      <c r="A2737" s="47" t="s">
        <v>360</v>
      </c>
      <c r="B2737" s="47">
        <v>2011</v>
      </c>
      <c r="C2737" s="47" t="s">
        <v>396</v>
      </c>
      <c r="D2737" s="47" t="s">
        <v>77</v>
      </c>
      <c r="E2737" s="48">
        <v>267715329355</v>
      </c>
      <c r="F2737" s="48">
        <v>2.96</v>
      </c>
      <c r="G2737" s="48">
        <v>703124222</v>
      </c>
      <c r="H2737" s="48">
        <f t="shared" si="102"/>
        <v>90444368025.337845</v>
      </c>
      <c r="I2737" s="48">
        <f t="shared" si="104"/>
        <v>128.63213241050576</v>
      </c>
    </row>
    <row r="2738" spans="1:9" x14ac:dyDescent="0.3">
      <c r="A2738" s="47" t="s">
        <v>360</v>
      </c>
      <c r="B2738" s="47">
        <v>2012</v>
      </c>
      <c r="C2738" s="47" t="s">
        <v>396</v>
      </c>
      <c r="D2738" s="47" t="s">
        <v>77</v>
      </c>
      <c r="E2738" s="48">
        <v>281084614348</v>
      </c>
      <c r="F2738" s="48">
        <v>3.26</v>
      </c>
      <c r="G2738" s="48">
        <v>742401320</v>
      </c>
      <c r="H2738" s="48">
        <f t="shared" si="102"/>
        <v>86222274339.877304</v>
      </c>
      <c r="I2738" s="48">
        <f t="shared" si="104"/>
        <v>116.13971044647025</v>
      </c>
    </row>
    <row r="2739" spans="1:9" x14ac:dyDescent="0.3">
      <c r="A2739" s="47" t="s">
        <v>360</v>
      </c>
      <c r="B2739" s="47">
        <v>2013</v>
      </c>
      <c r="C2739" s="47" t="s">
        <v>396</v>
      </c>
      <c r="D2739" s="47" t="s">
        <v>77</v>
      </c>
      <c r="E2739" s="48">
        <v>291001692774</v>
      </c>
      <c r="F2739" s="48">
        <v>3.16</v>
      </c>
      <c r="G2739" s="48">
        <v>771657255</v>
      </c>
      <c r="H2739" s="48">
        <f t="shared" si="102"/>
        <v>92089143282.911392</v>
      </c>
      <c r="I2739" s="48">
        <f t="shared" si="104"/>
        <v>119.33943818478242</v>
      </c>
    </row>
    <row r="2740" spans="1:9" x14ac:dyDescent="0.3">
      <c r="A2740" s="47" t="s">
        <v>360</v>
      </c>
      <c r="B2740" s="47">
        <v>2014</v>
      </c>
      <c r="C2740" s="47" t="s">
        <v>396</v>
      </c>
      <c r="D2740" s="47" t="s">
        <v>77</v>
      </c>
      <c r="E2740" s="48">
        <v>296554379686</v>
      </c>
      <c r="F2740" s="48">
        <v>3.15</v>
      </c>
      <c r="G2740" s="48">
        <v>760314083</v>
      </c>
      <c r="H2740" s="48">
        <f t="shared" si="102"/>
        <v>94144247519.365082</v>
      </c>
      <c r="I2740" s="48">
        <f t="shared" si="104"/>
        <v>123.82283798808062</v>
      </c>
    </row>
    <row r="2741" spans="1:9" x14ac:dyDescent="0.3">
      <c r="A2741" s="47" t="s">
        <v>360</v>
      </c>
      <c r="B2741" s="47">
        <v>2015</v>
      </c>
      <c r="C2741" s="47" t="s">
        <v>396</v>
      </c>
      <c r="D2741" s="47" t="s">
        <v>77</v>
      </c>
      <c r="E2741" s="48">
        <v>301128324645</v>
      </c>
      <c r="F2741" s="48">
        <v>3.77</v>
      </c>
      <c r="G2741" s="48">
        <v>724771580</v>
      </c>
      <c r="H2741" s="48">
        <f t="shared" si="102"/>
        <v>79874887173.740051</v>
      </c>
      <c r="I2741" s="48">
        <f t="shared" si="104"/>
        <v>110.2069802098753</v>
      </c>
    </row>
    <row r="2742" spans="1:9" x14ac:dyDescent="0.3">
      <c r="A2742" s="47" t="s">
        <v>360</v>
      </c>
      <c r="B2742" s="47">
        <v>2010</v>
      </c>
      <c r="C2742" s="47" t="s">
        <v>397</v>
      </c>
      <c r="D2742" s="47" t="s">
        <v>77</v>
      </c>
      <c r="E2742" s="48">
        <v>3240000000</v>
      </c>
      <c r="F2742" s="48">
        <v>3.02</v>
      </c>
      <c r="G2742" s="48">
        <v>201000</v>
      </c>
      <c r="H2742" s="48">
        <f t="shared" si="102"/>
        <v>1072847682.1192052</v>
      </c>
      <c r="I2742" s="48">
        <f t="shared" si="104"/>
        <v>5337.550657309479</v>
      </c>
    </row>
    <row r="2743" spans="1:9" x14ac:dyDescent="0.3">
      <c r="A2743" s="47" t="s">
        <v>360</v>
      </c>
      <c r="B2743" s="47">
        <v>2011</v>
      </c>
      <c r="C2743" s="47" t="s">
        <v>397</v>
      </c>
      <c r="D2743" s="47" t="s">
        <v>77</v>
      </c>
      <c r="E2743" s="48">
        <v>1960000000</v>
      </c>
      <c r="F2743" s="48">
        <v>2.96</v>
      </c>
      <c r="G2743" s="48">
        <v>108000</v>
      </c>
      <c r="H2743" s="48">
        <f t="shared" si="102"/>
        <v>662162162.16216218</v>
      </c>
      <c r="I2743" s="48">
        <f t="shared" si="104"/>
        <v>6131.131131131131</v>
      </c>
    </row>
    <row r="2744" spans="1:9" x14ac:dyDescent="0.3">
      <c r="A2744" s="47" t="s">
        <v>360</v>
      </c>
      <c r="B2744" s="47">
        <v>2012</v>
      </c>
      <c r="C2744" s="47" t="s">
        <v>397</v>
      </c>
      <c r="D2744" s="47" t="s">
        <v>77</v>
      </c>
      <c r="E2744" s="48">
        <v>1530000000</v>
      </c>
      <c r="F2744" s="48">
        <v>3.26</v>
      </c>
      <c r="G2744" s="48">
        <v>105000</v>
      </c>
      <c r="H2744" s="48">
        <f t="shared" si="102"/>
        <v>469325153.37423319</v>
      </c>
      <c r="I2744" s="48">
        <f t="shared" si="104"/>
        <v>4469.7633654688871</v>
      </c>
    </row>
    <row r="2745" spans="1:9" x14ac:dyDescent="0.3">
      <c r="A2745" s="47" t="s">
        <v>360</v>
      </c>
      <c r="B2745" s="47">
        <v>2013</v>
      </c>
      <c r="C2745" s="47" t="s">
        <v>397</v>
      </c>
      <c r="D2745" s="47" t="s">
        <v>77</v>
      </c>
      <c r="E2745" s="48">
        <v>830000000</v>
      </c>
      <c r="F2745" s="48">
        <v>3.16</v>
      </c>
      <c r="G2745" s="48">
        <v>97000</v>
      </c>
      <c r="H2745" s="48">
        <f t="shared" si="102"/>
        <v>262658227.84810126</v>
      </c>
      <c r="I2745" s="48">
        <f t="shared" si="104"/>
        <v>2707.8167819391883</v>
      </c>
    </row>
    <row r="2746" spans="1:9" x14ac:dyDescent="0.3">
      <c r="A2746" s="47" t="s">
        <v>360</v>
      </c>
      <c r="B2746" s="47">
        <v>2014</v>
      </c>
      <c r="C2746" s="47" t="s">
        <v>397</v>
      </c>
      <c r="D2746" s="47" t="s">
        <v>77</v>
      </c>
      <c r="E2746" s="48">
        <v>830000000</v>
      </c>
      <c r="F2746" s="48">
        <v>3.15</v>
      </c>
      <c r="G2746" s="48">
        <v>106000</v>
      </c>
      <c r="H2746" s="48">
        <f t="shared" si="102"/>
        <v>263492063.49206349</v>
      </c>
      <c r="I2746" s="48">
        <f t="shared" si="104"/>
        <v>2485.7741838873912</v>
      </c>
    </row>
    <row r="2747" spans="1:9" x14ac:dyDescent="0.3">
      <c r="A2747" s="47" t="s">
        <v>360</v>
      </c>
      <c r="B2747" s="47">
        <v>2015</v>
      </c>
      <c r="C2747" s="47" t="s">
        <v>397</v>
      </c>
      <c r="D2747" s="47" t="s">
        <v>77</v>
      </c>
      <c r="E2747" s="48">
        <v>930000000</v>
      </c>
      <c r="F2747" s="48">
        <v>3.77</v>
      </c>
      <c r="G2747" s="48">
        <v>100000</v>
      </c>
      <c r="H2747" s="48">
        <f t="shared" si="102"/>
        <v>246684350.132626</v>
      </c>
      <c r="I2747" s="48">
        <f t="shared" si="104"/>
        <v>2466.8435013262601</v>
      </c>
    </row>
    <row r="2748" spans="1:9" x14ac:dyDescent="0.3">
      <c r="A2748" s="47" t="s">
        <v>360</v>
      </c>
      <c r="B2748" s="47">
        <v>2010</v>
      </c>
      <c r="C2748" s="47" t="s">
        <v>398</v>
      </c>
      <c r="D2748" s="47" t="s">
        <v>77</v>
      </c>
      <c r="E2748" s="48">
        <v>22330000000</v>
      </c>
      <c r="F2748" s="48">
        <v>3.02</v>
      </c>
      <c r="G2748" s="48">
        <v>175230000</v>
      </c>
      <c r="H2748" s="48">
        <f t="shared" si="102"/>
        <v>7394039735.0993376</v>
      </c>
      <c r="I2748" s="48">
        <f t="shared" si="104"/>
        <v>42.196197769213818</v>
      </c>
    </row>
    <row r="2749" spans="1:9" x14ac:dyDescent="0.3">
      <c r="A2749" s="47" t="s">
        <v>360</v>
      </c>
      <c r="B2749" s="47">
        <v>2011</v>
      </c>
      <c r="C2749" s="47" t="s">
        <v>398</v>
      </c>
      <c r="D2749" s="47" t="s">
        <v>77</v>
      </c>
      <c r="E2749" s="48">
        <v>23910000000</v>
      </c>
      <c r="F2749" s="48">
        <v>2.96</v>
      </c>
      <c r="G2749" s="48">
        <v>187430000</v>
      </c>
      <c r="H2749" s="48">
        <f t="shared" si="102"/>
        <v>8077702702.7027025</v>
      </c>
      <c r="I2749" s="48">
        <f t="shared" si="104"/>
        <v>43.097170691472563</v>
      </c>
    </row>
    <row r="2750" spans="1:9" x14ac:dyDescent="0.3">
      <c r="A2750" s="47" t="s">
        <v>360</v>
      </c>
      <c r="B2750" s="47">
        <v>2012</v>
      </c>
      <c r="C2750" s="47" t="s">
        <v>398</v>
      </c>
      <c r="D2750" s="47" t="s">
        <v>77</v>
      </c>
      <c r="E2750" s="48">
        <v>26020000000</v>
      </c>
      <c r="F2750" s="48">
        <v>3.26</v>
      </c>
      <c r="G2750" s="48">
        <v>202240000</v>
      </c>
      <c r="H2750" s="48">
        <f t="shared" si="102"/>
        <v>7981595092.0245399</v>
      </c>
      <c r="I2750" s="48">
        <f t="shared" si="104"/>
        <v>39.465956744583366</v>
      </c>
    </row>
    <row r="2751" spans="1:9" x14ac:dyDescent="0.3">
      <c r="A2751" s="47" t="s">
        <v>360</v>
      </c>
      <c r="B2751" s="47">
        <v>2013</v>
      </c>
      <c r="C2751" s="47" t="s">
        <v>398</v>
      </c>
      <c r="D2751" s="47" t="s">
        <v>77</v>
      </c>
      <c r="E2751" s="48">
        <v>29360000000</v>
      </c>
      <c r="F2751" s="48">
        <v>3.16</v>
      </c>
      <c r="G2751" s="48">
        <v>234410000</v>
      </c>
      <c r="H2751" s="48">
        <f t="shared" si="102"/>
        <v>9291139240.5063286</v>
      </c>
      <c r="I2751" s="48">
        <f t="shared" si="104"/>
        <v>39.636275075749026</v>
      </c>
    </row>
    <row r="2752" spans="1:9" x14ac:dyDescent="0.3">
      <c r="A2752" s="47" t="s">
        <v>360</v>
      </c>
      <c r="B2752" s="47">
        <v>2014</v>
      </c>
      <c r="C2752" s="47" t="s">
        <v>398</v>
      </c>
      <c r="D2752" s="47" t="s">
        <v>77</v>
      </c>
      <c r="E2752" s="48">
        <v>31160000000</v>
      </c>
      <c r="F2752" s="48">
        <v>3.15</v>
      </c>
      <c r="G2752" s="48">
        <v>263110000</v>
      </c>
      <c r="H2752" s="48">
        <f t="shared" si="102"/>
        <v>9892063492.0634918</v>
      </c>
      <c r="I2752" s="48">
        <f t="shared" si="104"/>
        <v>37.596683866304936</v>
      </c>
    </row>
    <row r="2753" spans="1:9" x14ac:dyDescent="0.3">
      <c r="A2753" s="47" t="s">
        <v>360</v>
      </c>
      <c r="B2753" s="47">
        <v>2015</v>
      </c>
      <c r="C2753" s="47" t="s">
        <v>398</v>
      </c>
      <c r="D2753" s="47" t="s">
        <v>77</v>
      </c>
      <c r="E2753" s="48">
        <v>31570000000</v>
      </c>
      <c r="F2753" s="48">
        <v>3.77</v>
      </c>
      <c r="G2753" s="48">
        <v>294880000</v>
      </c>
      <c r="H2753" s="48">
        <f t="shared" si="102"/>
        <v>8374005305.0397873</v>
      </c>
      <c r="I2753" s="48">
        <f t="shared" si="104"/>
        <v>28.398010394193527</v>
      </c>
    </row>
    <row r="2754" spans="1:9" x14ac:dyDescent="0.3">
      <c r="A2754" s="47" t="s">
        <v>360</v>
      </c>
      <c r="B2754" s="47">
        <v>2010</v>
      </c>
      <c r="C2754" s="47" t="s">
        <v>399</v>
      </c>
      <c r="D2754" s="47" t="s">
        <v>77</v>
      </c>
      <c r="E2754" s="48">
        <v>31020800000000</v>
      </c>
      <c r="F2754" s="48">
        <v>3.02</v>
      </c>
      <c r="G2754" s="48">
        <v>1468690000</v>
      </c>
      <c r="H2754" s="48">
        <f t="shared" si="102"/>
        <v>10271788079470.199</v>
      </c>
      <c r="I2754" s="48">
        <f t="shared" si="104"/>
        <v>6993.8435472905785</v>
      </c>
    </row>
    <row r="2755" spans="1:9" x14ac:dyDescent="0.3">
      <c r="A2755" s="47" t="s">
        <v>360</v>
      </c>
      <c r="B2755" s="47">
        <v>2011</v>
      </c>
      <c r="C2755" s="47" t="s">
        <v>399</v>
      </c>
      <c r="D2755" s="47" t="s">
        <v>77</v>
      </c>
      <c r="E2755" s="48">
        <v>32554280000000</v>
      </c>
      <c r="F2755" s="48">
        <v>2.96</v>
      </c>
      <c r="G2755" s="48">
        <v>1625130000</v>
      </c>
      <c r="H2755" s="48">
        <f t="shared" si="102"/>
        <v>10998067567567.568</v>
      </c>
      <c r="I2755" s="48">
        <f t="shared" si="104"/>
        <v>6767.5001800271784</v>
      </c>
    </row>
    <row r="2756" spans="1:9" x14ac:dyDescent="0.3">
      <c r="A2756" s="47" t="s">
        <v>360</v>
      </c>
      <c r="B2756" s="47">
        <v>2012</v>
      </c>
      <c r="C2756" s="47" t="s">
        <v>399</v>
      </c>
      <c r="D2756" s="47" t="s">
        <v>77</v>
      </c>
      <c r="E2756" s="48">
        <v>35592380000000</v>
      </c>
      <c r="F2756" s="48">
        <v>3.26</v>
      </c>
      <c r="G2756" s="48">
        <v>1736930000</v>
      </c>
      <c r="H2756" s="48">
        <f t="shared" si="102"/>
        <v>10917907975460.123</v>
      </c>
      <c r="I2756" s="48">
        <f t="shared" si="104"/>
        <v>6285.7501312431259</v>
      </c>
    </row>
    <row r="2757" spans="1:9" x14ac:dyDescent="0.3">
      <c r="A2757" s="47" t="s">
        <v>360</v>
      </c>
      <c r="B2757" s="47">
        <v>2013</v>
      </c>
      <c r="C2757" s="47" t="s">
        <v>399</v>
      </c>
      <c r="D2757" s="47" t="s">
        <v>77</v>
      </c>
      <c r="E2757" s="48">
        <v>35494600000000</v>
      </c>
      <c r="F2757" s="48">
        <v>3.16</v>
      </c>
      <c r="G2757" s="48">
        <v>1842580000</v>
      </c>
      <c r="H2757" s="48">
        <f t="shared" si="102"/>
        <v>11232468354430.379</v>
      </c>
      <c r="I2757" s="48">
        <f t="shared" si="104"/>
        <v>6096.0546377527053</v>
      </c>
    </row>
    <row r="2758" spans="1:9" x14ac:dyDescent="0.3">
      <c r="A2758" s="47" t="s">
        <v>360</v>
      </c>
      <c r="B2758" s="47">
        <v>2014</v>
      </c>
      <c r="C2758" s="47" t="s">
        <v>399</v>
      </c>
      <c r="D2758" s="47" t="s">
        <v>77</v>
      </c>
      <c r="E2758" s="48">
        <v>37249720000000</v>
      </c>
      <c r="F2758" s="48">
        <v>3.15</v>
      </c>
      <c r="G2758" s="48">
        <v>1977310000</v>
      </c>
      <c r="H2758" s="48">
        <f t="shared" si="102"/>
        <v>11825307936507.937</v>
      </c>
      <c r="I2758" s="48">
        <f t="shared" si="104"/>
        <v>5980.5027722046307</v>
      </c>
    </row>
    <row r="2759" spans="1:9" x14ac:dyDescent="0.3">
      <c r="A2759" s="47" t="s">
        <v>360</v>
      </c>
      <c r="B2759" s="47">
        <v>2015</v>
      </c>
      <c r="C2759" s="47" t="s">
        <v>399</v>
      </c>
      <c r="D2759" s="47" t="s">
        <v>77</v>
      </c>
      <c r="E2759" s="48">
        <v>47529820000000</v>
      </c>
      <c r="F2759" s="48">
        <v>3.77</v>
      </c>
      <c r="G2759" s="48">
        <v>2301970000</v>
      </c>
      <c r="H2759" s="48">
        <f t="shared" si="102"/>
        <v>12607379310344.828</v>
      </c>
      <c r="I2759" s="48">
        <f t="shared" si="104"/>
        <v>5476.7782857052125</v>
      </c>
    </row>
    <row r="2760" spans="1:9" x14ac:dyDescent="0.3">
      <c r="A2760" s="47" t="s">
        <v>360</v>
      </c>
      <c r="B2760" s="47">
        <v>2010</v>
      </c>
      <c r="C2760" s="47" t="s">
        <v>403</v>
      </c>
      <c r="D2760" s="47" t="s">
        <v>77</v>
      </c>
      <c r="E2760" s="48">
        <v>64230000000</v>
      </c>
      <c r="F2760" s="48">
        <v>3.02</v>
      </c>
      <c r="G2760" s="48">
        <v>656650000</v>
      </c>
      <c r="H2760" s="48">
        <f t="shared" si="102"/>
        <v>21268211920.5298</v>
      </c>
      <c r="I2760" s="48">
        <f t="shared" si="104"/>
        <v>32.388962035376231</v>
      </c>
    </row>
    <row r="2761" spans="1:9" x14ac:dyDescent="0.3">
      <c r="A2761" s="47" t="s">
        <v>360</v>
      </c>
      <c r="B2761" s="47">
        <v>2011</v>
      </c>
      <c r="C2761" s="47" t="s">
        <v>403</v>
      </c>
      <c r="D2761" s="47" t="s">
        <v>77</v>
      </c>
      <c r="E2761" s="48">
        <v>78180000000</v>
      </c>
      <c r="F2761" s="48">
        <v>2.96</v>
      </c>
      <c r="G2761" s="48">
        <v>826670000</v>
      </c>
      <c r="H2761" s="48">
        <f t="shared" si="102"/>
        <v>26412162162.162163</v>
      </c>
      <c r="I2761" s="48">
        <f t="shared" si="104"/>
        <v>31.950067332989178</v>
      </c>
    </row>
    <row r="2762" spans="1:9" x14ac:dyDescent="0.3">
      <c r="A2762" s="47" t="s">
        <v>360</v>
      </c>
      <c r="B2762" s="47">
        <v>2012</v>
      </c>
      <c r="C2762" s="47" t="s">
        <v>403</v>
      </c>
      <c r="D2762" s="47" t="s">
        <v>77</v>
      </c>
      <c r="E2762" s="48">
        <v>90280000000</v>
      </c>
      <c r="F2762" s="48">
        <v>3.26</v>
      </c>
      <c r="G2762" s="48">
        <v>1001540000</v>
      </c>
      <c r="H2762" s="48">
        <f t="shared" si="102"/>
        <v>27693251533.742332</v>
      </c>
      <c r="I2762" s="48">
        <f t="shared" si="104"/>
        <v>27.650669502708162</v>
      </c>
    </row>
    <row r="2763" spans="1:9" x14ac:dyDescent="0.3">
      <c r="A2763" s="47" t="s">
        <v>360</v>
      </c>
      <c r="B2763" s="47">
        <v>2013</v>
      </c>
      <c r="C2763" s="47" t="s">
        <v>403</v>
      </c>
      <c r="D2763" s="47" t="s">
        <v>77</v>
      </c>
      <c r="E2763" s="48">
        <v>101050000000</v>
      </c>
      <c r="F2763" s="48">
        <v>3.16</v>
      </c>
      <c r="G2763" s="48">
        <v>1203580000</v>
      </c>
      <c r="H2763" s="48">
        <f t="shared" si="102"/>
        <v>31977848101.26582</v>
      </c>
      <c r="I2763" s="48">
        <f t="shared" si="104"/>
        <v>26.568942738551506</v>
      </c>
    </row>
    <row r="2764" spans="1:9" x14ac:dyDescent="0.3">
      <c r="A2764" s="47" t="s">
        <v>360</v>
      </c>
      <c r="B2764" s="47">
        <v>2014</v>
      </c>
      <c r="C2764" s="47" t="s">
        <v>403</v>
      </c>
      <c r="D2764" s="47" t="s">
        <v>77</v>
      </c>
      <c r="E2764" s="48">
        <v>122700000000</v>
      </c>
      <c r="F2764" s="48">
        <v>3.15</v>
      </c>
      <c r="G2764" s="48">
        <v>1598570000</v>
      </c>
      <c r="H2764" s="48">
        <f t="shared" si="102"/>
        <v>38952380952.380951</v>
      </c>
      <c r="I2764" s="48">
        <f t="shared" si="104"/>
        <v>24.367016115891673</v>
      </c>
    </row>
    <row r="2765" spans="1:9" x14ac:dyDescent="0.3">
      <c r="A2765" s="47" t="s">
        <v>360</v>
      </c>
      <c r="B2765" s="47">
        <v>2015</v>
      </c>
      <c r="C2765" s="47" t="s">
        <v>403</v>
      </c>
      <c r="D2765" s="47" t="s">
        <v>77</v>
      </c>
      <c r="E2765" s="48">
        <v>148210000000</v>
      </c>
      <c r="F2765" s="48">
        <v>3.77</v>
      </c>
      <c r="G2765" s="48">
        <v>2251640000</v>
      </c>
      <c r="H2765" s="48">
        <f t="shared" si="102"/>
        <v>39312997347.480103</v>
      </c>
      <c r="I2765" s="48">
        <f t="shared" si="104"/>
        <v>17.459717071769955</v>
      </c>
    </row>
    <row r="2766" spans="1:9" x14ac:dyDescent="0.3">
      <c r="A2766" s="47" t="s">
        <v>360</v>
      </c>
      <c r="B2766" s="47">
        <v>2010</v>
      </c>
      <c r="C2766" s="47" t="s">
        <v>404</v>
      </c>
      <c r="D2766" s="47" t="s">
        <v>77</v>
      </c>
      <c r="E2766" s="48">
        <v>18610000000</v>
      </c>
      <c r="F2766" s="48">
        <v>3.02</v>
      </c>
      <c r="G2766" s="48">
        <v>22590000</v>
      </c>
      <c r="H2766" s="48">
        <f t="shared" si="102"/>
        <v>6162251655.6291389</v>
      </c>
      <c r="I2766" s="48">
        <f t="shared" si="104"/>
        <v>272.7867045431226</v>
      </c>
    </row>
    <row r="2767" spans="1:9" x14ac:dyDescent="0.3">
      <c r="A2767" s="47" t="s">
        <v>360</v>
      </c>
      <c r="B2767" s="47">
        <v>2011</v>
      </c>
      <c r="C2767" s="47" t="s">
        <v>404</v>
      </c>
      <c r="D2767" s="47" t="s">
        <v>77</v>
      </c>
      <c r="E2767" s="48">
        <v>19610000000</v>
      </c>
      <c r="F2767" s="48">
        <v>2.96</v>
      </c>
      <c r="G2767" s="48">
        <v>23280000</v>
      </c>
      <c r="H2767" s="48">
        <f t="shared" si="102"/>
        <v>6625000000</v>
      </c>
      <c r="I2767" s="48">
        <f t="shared" si="104"/>
        <v>284.57903780068727</v>
      </c>
    </row>
    <row r="2768" spans="1:9" x14ac:dyDescent="0.3">
      <c r="A2768" s="47" t="s">
        <v>360</v>
      </c>
      <c r="B2768" s="47">
        <v>2012</v>
      </c>
      <c r="C2768" s="47" t="s">
        <v>404</v>
      </c>
      <c r="D2768" s="47" t="s">
        <v>77</v>
      </c>
      <c r="E2768" s="48">
        <v>19600000000</v>
      </c>
      <c r="F2768" s="48">
        <v>3.26</v>
      </c>
      <c r="G2768" s="48">
        <v>23250000</v>
      </c>
      <c r="H2768" s="48">
        <f t="shared" si="102"/>
        <v>6012269938.6503067</v>
      </c>
      <c r="I2768" s="48">
        <f t="shared" si="104"/>
        <v>258.59225542581964</v>
      </c>
    </row>
    <row r="2769" spans="1:9" x14ac:dyDescent="0.3">
      <c r="A2769" s="47" t="s">
        <v>360</v>
      </c>
      <c r="B2769" s="47">
        <v>2013</v>
      </c>
      <c r="C2769" s="47" t="s">
        <v>404</v>
      </c>
      <c r="D2769" s="47" t="s">
        <v>77</v>
      </c>
      <c r="E2769" s="48">
        <v>19500000000</v>
      </c>
      <c r="F2769" s="48">
        <v>3.16</v>
      </c>
      <c r="G2769" s="48">
        <v>23110000</v>
      </c>
      <c r="H2769" s="48">
        <f t="shared" si="102"/>
        <v>6170886075.9493666</v>
      </c>
      <c r="I2769" s="48">
        <f t="shared" si="104"/>
        <v>267.02233128296695</v>
      </c>
    </row>
    <row r="2770" spans="1:9" x14ac:dyDescent="0.3">
      <c r="A2770" s="47" t="s">
        <v>360</v>
      </c>
      <c r="B2770" s="47">
        <v>2014</v>
      </c>
      <c r="C2770" s="47" t="s">
        <v>404</v>
      </c>
      <c r="D2770" s="47" t="s">
        <v>77</v>
      </c>
      <c r="E2770" s="48">
        <v>20620000000</v>
      </c>
      <c r="F2770" s="48">
        <v>3.15</v>
      </c>
      <c r="G2770" s="48">
        <v>23590000</v>
      </c>
      <c r="H2770" s="48">
        <f>E2770/F2770</f>
        <v>6546031746.0317459</v>
      </c>
      <c r="I2770" s="48">
        <f>H2770/G2770</f>
        <v>277.49180780126096</v>
      </c>
    </row>
    <row r="2771" spans="1:9" x14ac:dyDescent="0.3">
      <c r="A2771" s="47" t="s">
        <v>360</v>
      </c>
      <c r="B2771" s="47">
        <v>2015</v>
      </c>
      <c r="C2771" s="47" t="s">
        <v>404</v>
      </c>
      <c r="D2771" s="47" t="s">
        <v>77</v>
      </c>
      <c r="E2771" s="48">
        <v>26440000000</v>
      </c>
      <c r="F2771" s="48">
        <v>3.77</v>
      </c>
      <c r="G2771" s="48">
        <v>25250000</v>
      </c>
      <c r="H2771" s="48">
        <f>E2771/F2771</f>
        <v>7013262599.4694958</v>
      </c>
      <c r="I2771" s="48">
        <f>H2771/G2771</f>
        <v>277.7529742364157</v>
      </c>
    </row>
    <row r="2772" spans="1:9" x14ac:dyDescent="0.3">
      <c r="A2772" s="47" t="s">
        <v>361</v>
      </c>
      <c r="B2772" s="47">
        <v>2010</v>
      </c>
      <c r="C2772" s="47" t="s">
        <v>396</v>
      </c>
      <c r="D2772" s="47" t="s">
        <v>78</v>
      </c>
      <c r="E2772" s="48">
        <v>32019672000</v>
      </c>
      <c r="F2772" s="48">
        <v>0.79</v>
      </c>
      <c r="G2772" s="48">
        <v>467919000</v>
      </c>
      <c r="H2772" s="48">
        <f t="shared" ref="H2772:H2835" si="105">E2772/F2772</f>
        <v>40531230379.746834</v>
      </c>
      <c r="I2772" s="48">
        <f t="shared" si="104"/>
        <v>86.620185074226171</v>
      </c>
    </row>
    <row r="2773" spans="1:9" x14ac:dyDescent="0.3">
      <c r="A2773" s="47" t="s">
        <v>361</v>
      </c>
      <c r="B2773" s="47">
        <v>2011</v>
      </c>
      <c r="C2773" s="47" t="s">
        <v>396</v>
      </c>
      <c r="D2773" s="47" t="s">
        <v>78</v>
      </c>
      <c r="E2773" s="48">
        <v>31538155000</v>
      </c>
      <c r="F2773" s="48">
        <v>0.75</v>
      </c>
      <c r="G2773" s="48">
        <v>458865000</v>
      </c>
      <c r="H2773" s="48">
        <f t="shared" si="105"/>
        <v>42050873333.333336</v>
      </c>
      <c r="I2773" s="48">
        <f t="shared" si="104"/>
        <v>91.641056374605469</v>
      </c>
    </row>
    <row r="2774" spans="1:9" x14ac:dyDescent="0.3">
      <c r="A2774" s="47" t="s">
        <v>361</v>
      </c>
      <c r="B2774" s="47">
        <v>2012</v>
      </c>
      <c r="C2774" s="47" t="s">
        <v>396</v>
      </c>
      <c r="D2774" s="47" t="s">
        <v>78</v>
      </c>
      <c r="E2774" s="48">
        <v>31038243000</v>
      </c>
      <c r="F2774" s="48">
        <v>0.81</v>
      </c>
      <c r="G2774" s="48">
        <v>453591000</v>
      </c>
      <c r="H2774" s="48">
        <f t="shared" si="105"/>
        <v>38318818518.518517</v>
      </c>
      <c r="I2774" s="48">
        <f t="shared" si="104"/>
        <v>84.478789302518166</v>
      </c>
    </row>
    <row r="2775" spans="1:9" x14ac:dyDescent="0.3">
      <c r="A2775" s="47" t="s">
        <v>361</v>
      </c>
      <c r="B2775" s="47">
        <v>2013</v>
      </c>
      <c r="C2775" s="47" t="s">
        <v>396</v>
      </c>
      <c r="D2775" s="47" t="s">
        <v>78</v>
      </c>
      <c r="E2775" s="48">
        <v>30596087000</v>
      </c>
      <c r="F2775" s="48">
        <v>0.78</v>
      </c>
      <c r="G2775" s="48">
        <v>456744000</v>
      </c>
      <c r="H2775" s="48">
        <f t="shared" si="105"/>
        <v>39225752564.102562</v>
      </c>
      <c r="I2775" s="48">
        <f t="shared" si="104"/>
        <v>85.881265137807091</v>
      </c>
    </row>
    <row r="2776" spans="1:9" x14ac:dyDescent="0.3">
      <c r="A2776" s="47" t="s">
        <v>361</v>
      </c>
      <c r="B2776" s="47">
        <v>2014</v>
      </c>
      <c r="C2776" s="47" t="s">
        <v>396</v>
      </c>
      <c r="D2776" s="47" t="s">
        <v>78</v>
      </c>
      <c r="E2776" s="48">
        <v>30909326000</v>
      </c>
      <c r="F2776" s="48">
        <v>0.78</v>
      </c>
      <c r="G2776" s="48">
        <v>459713000</v>
      </c>
      <c r="H2776" s="48">
        <f t="shared" si="105"/>
        <v>39627341025.641022</v>
      </c>
      <c r="I2776" s="48">
        <f t="shared" si="104"/>
        <v>86.200174947502077</v>
      </c>
    </row>
    <row r="2777" spans="1:9" x14ac:dyDescent="0.3">
      <c r="A2777" s="47" t="s">
        <v>361</v>
      </c>
      <c r="B2777" s="47">
        <v>2015</v>
      </c>
      <c r="C2777" s="47" t="s">
        <v>396</v>
      </c>
      <c r="D2777" s="47" t="s">
        <v>78</v>
      </c>
      <c r="E2777" s="48">
        <v>31275210000</v>
      </c>
      <c r="F2777" s="48">
        <v>0.94</v>
      </c>
      <c r="G2777" s="48">
        <v>455868000</v>
      </c>
      <c r="H2777" s="48">
        <f t="shared" si="105"/>
        <v>33271500000</v>
      </c>
      <c r="I2777" s="48">
        <f t="shared" si="104"/>
        <v>72.984943009818636</v>
      </c>
    </row>
    <row r="2778" spans="1:9" x14ac:dyDescent="0.3">
      <c r="A2778" s="47" t="s">
        <v>361</v>
      </c>
      <c r="B2778" s="47">
        <v>2010</v>
      </c>
      <c r="C2778" s="47" t="s">
        <v>397</v>
      </c>
      <c r="D2778" s="47" t="s">
        <v>78</v>
      </c>
      <c r="E2778" s="48">
        <v>185667496000</v>
      </c>
      <c r="F2778" s="48">
        <v>0.79</v>
      </c>
      <c r="G2778" s="48">
        <v>127318000</v>
      </c>
      <c r="H2778" s="48">
        <f t="shared" si="105"/>
        <v>235022146835.44302</v>
      </c>
      <c r="I2778" s="48">
        <f t="shared" si="104"/>
        <v>1845.9459529323665</v>
      </c>
    </row>
    <row r="2779" spans="1:9" x14ac:dyDescent="0.3">
      <c r="A2779" s="47" t="s">
        <v>361</v>
      </c>
      <c r="B2779" s="47">
        <v>2011</v>
      </c>
      <c r="C2779" s="47" t="s">
        <v>397</v>
      </c>
      <c r="D2779" s="47" t="s">
        <v>78</v>
      </c>
      <c r="E2779" s="48">
        <v>156395932000</v>
      </c>
      <c r="F2779" s="48">
        <v>0.75</v>
      </c>
      <c r="G2779" s="48">
        <v>106481000</v>
      </c>
      <c r="H2779" s="48">
        <f t="shared" si="105"/>
        <v>208527909333.33334</v>
      </c>
      <c r="I2779" s="48">
        <f t="shared" si="104"/>
        <v>1958.357916748841</v>
      </c>
    </row>
    <row r="2780" spans="1:9" x14ac:dyDescent="0.3">
      <c r="A2780" s="47" t="s">
        <v>361</v>
      </c>
      <c r="B2780" s="47">
        <v>2012</v>
      </c>
      <c r="C2780" s="47" t="s">
        <v>397</v>
      </c>
      <c r="D2780" s="47" t="s">
        <v>78</v>
      </c>
      <c r="E2780" s="48">
        <v>127893010000</v>
      </c>
      <c r="F2780" s="48">
        <v>0.81</v>
      </c>
      <c r="G2780" s="48">
        <v>88559000</v>
      </c>
      <c r="H2780" s="48">
        <f t="shared" si="105"/>
        <v>157892604938.27161</v>
      </c>
      <c r="I2780" s="48">
        <f t="shared" si="104"/>
        <v>1782.908625190795</v>
      </c>
    </row>
    <row r="2781" spans="1:9" x14ac:dyDescent="0.3">
      <c r="A2781" s="47" t="s">
        <v>361</v>
      </c>
      <c r="B2781" s="47">
        <v>2013</v>
      </c>
      <c r="C2781" s="47" t="s">
        <v>397</v>
      </c>
      <c r="D2781" s="47" t="s">
        <v>78</v>
      </c>
      <c r="E2781" s="48">
        <v>115773956000</v>
      </c>
      <c r="F2781" s="48">
        <v>0.78</v>
      </c>
      <c r="G2781" s="48">
        <v>83171000</v>
      </c>
      <c r="H2781" s="48">
        <f t="shared" si="105"/>
        <v>148428148717.9487</v>
      </c>
      <c r="I2781" s="48">
        <f t="shared" si="104"/>
        <v>1784.6142131025081</v>
      </c>
    </row>
    <row r="2782" spans="1:9" x14ac:dyDescent="0.3">
      <c r="A2782" s="47" t="s">
        <v>361</v>
      </c>
      <c r="B2782" s="47">
        <v>2014</v>
      </c>
      <c r="C2782" s="47" t="s">
        <v>397</v>
      </c>
      <c r="D2782" s="47" t="s">
        <v>78</v>
      </c>
      <c r="E2782" s="48">
        <v>106182478000</v>
      </c>
      <c r="F2782" s="48">
        <v>0.78</v>
      </c>
      <c r="G2782" s="48">
        <v>71854000</v>
      </c>
      <c r="H2782" s="48">
        <f t="shared" si="105"/>
        <v>136131382051.28204</v>
      </c>
      <c r="I2782" s="48">
        <f t="shared" si="104"/>
        <v>1894.5553768931729</v>
      </c>
    </row>
    <row r="2783" spans="1:9" x14ac:dyDescent="0.3">
      <c r="A2783" s="47" t="s">
        <v>361</v>
      </c>
      <c r="B2783" s="47">
        <v>2015</v>
      </c>
      <c r="C2783" s="47" t="s">
        <v>397</v>
      </c>
      <c r="D2783" s="47" t="s">
        <v>78</v>
      </c>
      <c r="E2783" s="48">
        <v>104018520000</v>
      </c>
      <c r="F2783" s="48">
        <v>0.94</v>
      </c>
      <c r="G2783" s="48">
        <v>66216000</v>
      </c>
      <c r="H2783" s="48">
        <f t="shared" si="105"/>
        <v>110658000000</v>
      </c>
      <c r="I2783" s="48">
        <f t="shared" si="104"/>
        <v>1671.1670895251902</v>
      </c>
    </row>
    <row r="2784" spans="1:9" x14ac:dyDescent="0.3">
      <c r="A2784" s="47" t="s">
        <v>361</v>
      </c>
      <c r="B2784" s="47">
        <v>2010</v>
      </c>
      <c r="C2784" s="47" t="s">
        <v>398</v>
      </c>
      <c r="D2784" s="47" t="s">
        <v>78</v>
      </c>
      <c r="E2784" s="48">
        <v>9187573000</v>
      </c>
      <c r="F2784" s="48">
        <v>0.79</v>
      </c>
      <c r="G2784" s="48">
        <v>207127000</v>
      </c>
      <c r="H2784" s="48">
        <f t="shared" si="105"/>
        <v>11629839240.506329</v>
      </c>
      <c r="I2784" s="48">
        <f t="shared" si="104"/>
        <v>56.148349758874161</v>
      </c>
    </row>
    <row r="2785" spans="1:9" x14ac:dyDescent="0.3">
      <c r="A2785" s="47" t="s">
        <v>361</v>
      </c>
      <c r="B2785" s="47">
        <v>2011</v>
      </c>
      <c r="C2785" s="47" t="s">
        <v>398</v>
      </c>
      <c r="D2785" s="47" t="s">
        <v>78</v>
      </c>
      <c r="E2785" s="48">
        <v>9615818000</v>
      </c>
      <c r="F2785" s="48">
        <v>0.75</v>
      </c>
      <c r="G2785" s="48">
        <v>233285000</v>
      </c>
      <c r="H2785" s="48">
        <f t="shared" si="105"/>
        <v>12821090666.666666</v>
      </c>
      <c r="I2785" s="48">
        <f t="shared" si="104"/>
        <v>54.958915775410617</v>
      </c>
    </row>
    <row r="2786" spans="1:9" x14ac:dyDescent="0.3">
      <c r="A2786" s="47" t="s">
        <v>361</v>
      </c>
      <c r="B2786" s="47">
        <v>2012</v>
      </c>
      <c r="C2786" s="47" t="s">
        <v>398</v>
      </c>
      <c r="D2786" s="47" t="s">
        <v>78</v>
      </c>
      <c r="E2786" s="48">
        <v>9584691000</v>
      </c>
      <c r="F2786" s="48">
        <v>0.81</v>
      </c>
      <c r="G2786" s="48">
        <v>237680000</v>
      </c>
      <c r="H2786" s="48">
        <f t="shared" si="105"/>
        <v>11832951851.851851</v>
      </c>
      <c r="I2786" s="48">
        <f t="shared" si="104"/>
        <v>49.785223207050869</v>
      </c>
    </row>
    <row r="2787" spans="1:9" x14ac:dyDescent="0.3">
      <c r="A2787" s="47" t="s">
        <v>361</v>
      </c>
      <c r="B2787" s="47">
        <v>2013</v>
      </c>
      <c r="C2787" s="47" t="s">
        <v>398</v>
      </c>
      <c r="D2787" s="47" t="s">
        <v>78</v>
      </c>
      <c r="E2787" s="48">
        <v>4429537000</v>
      </c>
      <c r="F2787" s="48">
        <v>0.78</v>
      </c>
      <c r="G2787" s="48">
        <v>79632000</v>
      </c>
      <c r="H2787" s="48">
        <f t="shared" si="105"/>
        <v>5678893589.7435894</v>
      </c>
      <c r="I2787" s="48">
        <f t="shared" si="104"/>
        <v>71.314215262000062</v>
      </c>
    </row>
    <row r="2788" spans="1:9" x14ac:dyDescent="0.3">
      <c r="A2788" s="47" t="s">
        <v>361</v>
      </c>
      <c r="B2788" s="47">
        <v>2014</v>
      </c>
      <c r="C2788" s="47" t="s">
        <v>398</v>
      </c>
      <c r="D2788" s="47" t="s">
        <v>78</v>
      </c>
      <c r="E2788" s="48">
        <v>3866589000</v>
      </c>
      <c r="F2788" s="48">
        <v>0.78</v>
      </c>
      <c r="G2788" s="48">
        <v>66004000</v>
      </c>
      <c r="H2788" s="48">
        <f t="shared" si="105"/>
        <v>4957165384.6153841</v>
      </c>
      <c r="I2788" s="48">
        <f t="shared" si="104"/>
        <v>75.104014675101268</v>
      </c>
    </row>
    <row r="2789" spans="1:9" x14ac:dyDescent="0.3">
      <c r="A2789" s="47" t="s">
        <v>361</v>
      </c>
      <c r="B2789" s="47">
        <v>2015</v>
      </c>
      <c r="C2789" s="47" t="s">
        <v>398</v>
      </c>
      <c r="D2789" s="47" t="s">
        <v>78</v>
      </c>
      <c r="E2789" s="48">
        <v>3476359000</v>
      </c>
      <c r="F2789" s="48">
        <v>0.94</v>
      </c>
      <c r="G2789" s="48">
        <v>57034000</v>
      </c>
      <c r="H2789" s="48">
        <f t="shared" si="105"/>
        <v>3698254255.319149</v>
      </c>
      <c r="I2789" s="48">
        <f t="shared" si="104"/>
        <v>64.84297533610038</v>
      </c>
    </row>
    <row r="2790" spans="1:9" x14ac:dyDescent="0.3">
      <c r="A2790" s="47" t="s">
        <v>361</v>
      </c>
      <c r="B2790" s="47">
        <v>2011</v>
      </c>
      <c r="C2790" s="47" t="s">
        <v>399</v>
      </c>
      <c r="D2790" s="47" t="s">
        <v>78</v>
      </c>
      <c r="E2790" s="48">
        <v>935551479000</v>
      </c>
      <c r="F2790" s="48">
        <v>0.75</v>
      </c>
      <c r="G2790" s="48">
        <v>201317000</v>
      </c>
      <c r="H2790" s="48">
        <f t="shared" si="105"/>
        <v>1247401972000</v>
      </c>
      <c r="I2790" s="48">
        <f t="shared" si="104"/>
        <v>6196.2078314300334</v>
      </c>
    </row>
    <row r="2791" spans="1:9" x14ac:dyDescent="0.3">
      <c r="A2791" s="47" t="s">
        <v>361</v>
      </c>
      <c r="B2791" s="47">
        <v>2012</v>
      </c>
      <c r="C2791" s="47" t="s">
        <v>399</v>
      </c>
      <c r="D2791" s="47" t="s">
        <v>78</v>
      </c>
      <c r="E2791" s="48">
        <v>829204523000</v>
      </c>
      <c r="F2791" s="48">
        <v>0.81</v>
      </c>
      <c r="G2791" s="48">
        <v>204090000</v>
      </c>
      <c r="H2791" s="48">
        <f t="shared" si="105"/>
        <v>1023709287654.3209</v>
      </c>
      <c r="I2791" s="48">
        <f t="shared" si="104"/>
        <v>5015.9698547421285</v>
      </c>
    </row>
    <row r="2792" spans="1:9" x14ac:dyDescent="0.3">
      <c r="A2792" s="47" t="s">
        <v>361</v>
      </c>
      <c r="B2792" s="47">
        <v>2013</v>
      </c>
      <c r="C2792" s="47" t="s">
        <v>399</v>
      </c>
      <c r="D2792" s="47" t="s">
        <v>78</v>
      </c>
      <c r="E2792" s="48">
        <v>1022936625000</v>
      </c>
      <c r="F2792" s="48">
        <v>0.78</v>
      </c>
      <c r="G2792" s="48">
        <v>267530000</v>
      </c>
      <c r="H2792" s="48">
        <f t="shared" si="105"/>
        <v>1311457211538.4614</v>
      </c>
      <c r="I2792" s="48">
        <f t="shared" si="104"/>
        <v>4902.0940138992319</v>
      </c>
    </row>
    <row r="2793" spans="1:9" x14ac:dyDescent="0.3">
      <c r="A2793" s="47" t="s">
        <v>361</v>
      </c>
      <c r="B2793" s="47">
        <v>2014</v>
      </c>
      <c r="C2793" s="47" t="s">
        <v>399</v>
      </c>
      <c r="D2793" s="47" t="s">
        <v>78</v>
      </c>
      <c r="E2793" s="48">
        <v>998070036000</v>
      </c>
      <c r="F2793" s="48">
        <v>0.78</v>
      </c>
      <c r="G2793" s="48">
        <v>272141000</v>
      </c>
      <c r="H2793" s="48">
        <f t="shared" si="105"/>
        <v>1279576969230.7693</v>
      </c>
      <c r="I2793" s="48">
        <f t="shared" si="104"/>
        <v>4701.8897161058767</v>
      </c>
    </row>
    <row r="2794" spans="1:9" x14ac:dyDescent="0.3">
      <c r="A2794" s="47" t="s">
        <v>361</v>
      </c>
      <c r="B2794" s="47">
        <v>2015</v>
      </c>
      <c r="C2794" s="47" t="s">
        <v>399</v>
      </c>
      <c r="D2794" s="47" t="s">
        <v>78</v>
      </c>
      <c r="E2794" s="48">
        <v>1124980183000</v>
      </c>
      <c r="F2794" s="48">
        <v>0.94</v>
      </c>
      <c r="G2794" s="48">
        <v>282167000</v>
      </c>
      <c r="H2794" s="48">
        <f t="shared" si="105"/>
        <v>1196787428723.4043</v>
      </c>
      <c r="I2794" s="48">
        <f t="shared" si="104"/>
        <v>4241.4152920908691</v>
      </c>
    </row>
    <row r="2795" spans="1:9" x14ac:dyDescent="0.3">
      <c r="A2795" s="47" t="s">
        <v>361</v>
      </c>
      <c r="B2795" s="47">
        <v>2010</v>
      </c>
      <c r="C2795" s="47" t="s">
        <v>400</v>
      </c>
      <c r="D2795" s="47" t="s">
        <v>78</v>
      </c>
      <c r="E2795" s="48">
        <v>7775844000</v>
      </c>
      <c r="F2795" s="48">
        <v>0.79</v>
      </c>
      <c r="G2795" s="48">
        <v>18252000</v>
      </c>
      <c r="H2795" s="48">
        <f t="shared" si="105"/>
        <v>9842840506.329113</v>
      </c>
      <c r="I2795" s="48">
        <f t="shared" si="104"/>
        <v>539.27462778485165</v>
      </c>
    </row>
    <row r="2796" spans="1:9" x14ac:dyDescent="0.3">
      <c r="A2796" s="47" t="s">
        <v>361</v>
      </c>
      <c r="B2796" s="47">
        <v>2011</v>
      </c>
      <c r="C2796" s="47" t="s">
        <v>400</v>
      </c>
      <c r="D2796" s="47" t="s">
        <v>78</v>
      </c>
      <c r="E2796" s="48">
        <v>8399692000</v>
      </c>
      <c r="F2796" s="48">
        <v>0.75</v>
      </c>
      <c r="G2796" s="48">
        <v>20478000</v>
      </c>
      <c r="H2796" s="48">
        <f t="shared" si="105"/>
        <v>11199589333.333334</v>
      </c>
      <c r="I2796" s="48">
        <f t="shared" si="104"/>
        <v>546.90835693589872</v>
      </c>
    </row>
    <row r="2797" spans="1:9" x14ac:dyDescent="0.3">
      <c r="A2797" s="47" t="s">
        <v>361</v>
      </c>
      <c r="B2797" s="47">
        <v>2012</v>
      </c>
      <c r="C2797" s="47" t="s">
        <v>400</v>
      </c>
      <c r="D2797" s="47" t="s">
        <v>78</v>
      </c>
      <c r="E2797" s="48">
        <v>8672520000</v>
      </c>
      <c r="F2797" s="48">
        <v>0.81</v>
      </c>
      <c r="G2797" s="48">
        <v>21979000</v>
      </c>
      <c r="H2797" s="48">
        <f t="shared" si="105"/>
        <v>10706814814.814814</v>
      </c>
      <c r="I2797" s="48">
        <f t="shared" si="104"/>
        <v>487.13839641543353</v>
      </c>
    </row>
    <row r="2798" spans="1:9" x14ac:dyDescent="0.3">
      <c r="A2798" s="47" t="s">
        <v>361</v>
      </c>
      <c r="B2798" s="47">
        <v>2013</v>
      </c>
      <c r="C2798" s="47" t="s">
        <v>400</v>
      </c>
      <c r="D2798" s="47" t="s">
        <v>78</v>
      </c>
      <c r="E2798" s="48">
        <v>9133595000</v>
      </c>
      <c r="F2798" s="48">
        <v>0.78</v>
      </c>
      <c r="G2798" s="48">
        <v>23586000</v>
      </c>
      <c r="H2798" s="48">
        <f t="shared" si="105"/>
        <v>11709737179.487179</v>
      </c>
      <c r="I2798" s="48">
        <f t="shared" si="104"/>
        <v>496.46982021059858</v>
      </c>
    </row>
    <row r="2799" spans="1:9" x14ac:dyDescent="0.3">
      <c r="A2799" s="47" t="s">
        <v>361</v>
      </c>
      <c r="B2799" s="47">
        <v>2014</v>
      </c>
      <c r="C2799" s="47" t="s">
        <v>400</v>
      </c>
      <c r="D2799" s="47" t="s">
        <v>78</v>
      </c>
      <c r="E2799" s="48">
        <v>11022293000</v>
      </c>
      <c r="F2799" s="48">
        <v>0.78</v>
      </c>
      <c r="G2799" s="48">
        <v>26550000</v>
      </c>
      <c r="H2799" s="48">
        <f t="shared" si="105"/>
        <v>14131144871.79487</v>
      </c>
      <c r="I2799" s="48">
        <f t="shared" si="104"/>
        <v>532.24651117871451</v>
      </c>
    </row>
    <row r="2800" spans="1:9" x14ac:dyDescent="0.3">
      <c r="A2800" s="47" t="s">
        <v>361</v>
      </c>
      <c r="B2800" s="47">
        <v>2015</v>
      </c>
      <c r="C2800" s="47" t="s">
        <v>400</v>
      </c>
      <c r="D2800" s="47" t="s">
        <v>78</v>
      </c>
      <c r="E2800" s="48">
        <v>10847052000</v>
      </c>
      <c r="F2800" s="48">
        <v>0.94</v>
      </c>
      <c r="G2800" s="48">
        <v>29142000</v>
      </c>
      <c r="H2800" s="48">
        <f t="shared" si="105"/>
        <v>11539417021.276596</v>
      </c>
      <c r="I2800" s="48">
        <f t="shared" ref="I2800:I2863" si="106">H2800/G2800</f>
        <v>395.97203422128189</v>
      </c>
    </row>
    <row r="2801" spans="1:9" x14ac:dyDescent="0.3">
      <c r="A2801" s="47" t="s">
        <v>361</v>
      </c>
      <c r="B2801" s="47">
        <v>2010</v>
      </c>
      <c r="C2801" s="47" t="s">
        <v>402</v>
      </c>
      <c r="D2801" s="47" t="s">
        <v>78</v>
      </c>
      <c r="E2801" s="48">
        <v>279339323000</v>
      </c>
      <c r="F2801" s="48">
        <v>0.79</v>
      </c>
      <c r="G2801" s="48">
        <v>18342000</v>
      </c>
      <c r="H2801" s="48">
        <f t="shared" si="105"/>
        <v>353594079746.83545</v>
      </c>
      <c r="I2801" s="48">
        <f t="shared" si="106"/>
        <v>19277.836645231462</v>
      </c>
    </row>
    <row r="2802" spans="1:9" x14ac:dyDescent="0.3">
      <c r="A2802" s="47" t="s">
        <v>361</v>
      </c>
      <c r="B2802" s="47">
        <v>2011</v>
      </c>
      <c r="C2802" s="47" t="s">
        <v>402</v>
      </c>
      <c r="D2802" s="47" t="s">
        <v>78</v>
      </c>
      <c r="E2802" s="48">
        <v>301514635000</v>
      </c>
      <c r="F2802" s="48">
        <v>0.75</v>
      </c>
      <c r="G2802" s="48">
        <v>19391000</v>
      </c>
      <c r="H2802" s="48">
        <f t="shared" si="105"/>
        <v>402019513333.33331</v>
      </c>
      <c r="I2802" s="48">
        <f t="shared" si="106"/>
        <v>20732.273391435887</v>
      </c>
    </row>
    <row r="2803" spans="1:9" x14ac:dyDescent="0.3">
      <c r="A2803" s="47" t="s">
        <v>361</v>
      </c>
      <c r="B2803" s="47">
        <v>2012</v>
      </c>
      <c r="C2803" s="47" t="s">
        <v>402</v>
      </c>
      <c r="D2803" s="47" t="s">
        <v>78</v>
      </c>
      <c r="E2803" s="48">
        <v>255636862000</v>
      </c>
      <c r="F2803" s="48">
        <v>0.81</v>
      </c>
      <c r="G2803" s="48">
        <v>20211000</v>
      </c>
      <c r="H2803" s="48">
        <f t="shared" si="105"/>
        <v>315601064197.53082</v>
      </c>
      <c r="I2803" s="48">
        <f t="shared" si="106"/>
        <v>15615.311671739688</v>
      </c>
    </row>
    <row r="2804" spans="1:9" x14ac:dyDescent="0.3">
      <c r="A2804" s="47" t="s">
        <v>361</v>
      </c>
      <c r="B2804" s="47">
        <v>2013</v>
      </c>
      <c r="C2804" s="47" t="s">
        <v>402</v>
      </c>
      <c r="D2804" s="47" t="s">
        <v>78</v>
      </c>
      <c r="E2804" s="48">
        <v>268976728000</v>
      </c>
      <c r="F2804" s="48">
        <v>0.78</v>
      </c>
      <c r="G2804" s="48">
        <v>17647000</v>
      </c>
      <c r="H2804" s="48">
        <f t="shared" si="105"/>
        <v>344841958974.35895</v>
      </c>
      <c r="I2804" s="48">
        <f t="shared" si="106"/>
        <v>19541.109478911938</v>
      </c>
    </row>
    <row r="2805" spans="1:9" x14ac:dyDescent="0.3">
      <c r="A2805" s="47" t="s">
        <v>361</v>
      </c>
      <c r="B2805" s="47">
        <v>2014</v>
      </c>
      <c r="C2805" s="47" t="s">
        <v>402</v>
      </c>
      <c r="D2805" s="47" t="s">
        <v>78</v>
      </c>
      <c r="E2805" s="48">
        <v>261873740000</v>
      </c>
      <c r="F2805" s="48">
        <v>0.78</v>
      </c>
      <c r="G2805" s="48">
        <v>17955000</v>
      </c>
      <c r="H2805" s="48">
        <f t="shared" si="105"/>
        <v>335735564102.56409</v>
      </c>
      <c r="I2805" s="48">
        <f t="shared" si="106"/>
        <v>18698.722589950659</v>
      </c>
    </row>
    <row r="2806" spans="1:9" x14ac:dyDescent="0.3">
      <c r="A2806" s="47" t="s">
        <v>361</v>
      </c>
      <c r="B2806" s="47">
        <v>2015</v>
      </c>
      <c r="C2806" s="47" t="s">
        <v>402</v>
      </c>
      <c r="D2806" s="47" t="s">
        <v>78</v>
      </c>
      <c r="E2806" s="48">
        <v>250841674000</v>
      </c>
      <c r="F2806" s="48">
        <v>0.94</v>
      </c>
      <c r="G2806" s="48">
        <v>17553000</v>
      </c>
      <c r="H2806" s="48">
        <f t="shared" si="105"/>
        <v>266852844680.85107</v>
      </c>
      <c r="I2806" s="48">
        <f t="shared" si="106"/>
        <v>15202.69154451382</v>
      </c>
    </row>
    <row r="2807" spans="1:9" x14ac:dyDescent="0.3">
      <c r="A2807" s="47" t="s">
        <v>361</v>
      </c>
      <c r="B2807" s="47">
        <v>2010</v>
      </c>
      <c r="C2807" s="47" t="s">
        <v>403</v>
      </c>
      <c r="D2807" s="47" t="s">
        <v>78</v>
      </c>
      <c r="E2807" s="48">
        <v>44411812000</v>
      </c>
      <c r="F2807" s="48">
        <v>0.79</v>
      </c>
      <c r="G2807" s="48">
        <v>963343000</v>
      </c>
      <c r="H2807" s="48">
        <f t="shared" si="105"/>
        <v>56217483544.303795</v>
      </c>
      <c r="I2807" s="48">
        <f t="shared" si="106"/>
        <v>58.356663768049174</v>
      </c>
    </row>
    <row r="2808" spans="1:9" x14ac:dyDescent="0.3">
      <c r="A2808" s="47" t="s">
        <v>361</v>
      </c>
      <c r="B2808" s="47">
        <v>2011</v>
      </c>
      <c r="C2808" s="47" t="s">
        <v>403</v>
      </c>
      <c r="D2808" s="47" t="s">
        <v>78</v>
      </c>
      <c r="E2808" s="48">
        <v>46116828000</v>
      </c>
      <c r="F2808" s="48">
        <v>0.75</v>
      </c>
      <c r="G2808" s="48">
        <v>1004184000</v>
      </c>
      <c r="H2808" s="48">
        <f t="shared" si="105"/>
        <v>61489104000</v>
      </c>
      <c r="I2808" s="48">
        <f t="shared" si="106"/>
        <v>61.232905523290555</v>
      </c>
    </row>
    <row r="2809" spans="1:9" x14ac:dyDescent="0.3">
      <c r="A2809" s="47" t="s">
        <v>361</v>
      </c>
      <c r="B2809" s="47">
        <v>2012</v>
      </c>
      <c r="C2809" s="47" t="s">
        <v>403</v>
      </c>
      <c r="D2809" s="47" t="s">
        <v>78</v>
      </c>
      <c r="E2809" s="48">
        <v>45495020000</v>
      </c>
      <c r="F2809" s="48">
        <v>0.81</v>
      </c>
      <c r="G2809" s="48">
        <v>978199000</v>
      </c>
      <c r="H2809" s="48">
        <f t="shared" si="105"/>
        <v>56166691358.024689</v>
      </c>
      <c r="I2809" s="48">
        <f t="shared" si="106"/>
        <v>57.41847145419765</v>
      </c>
    </row>
    <row r="2810" spans="1:9" x14ac:dyDescent="0.3">
      <c r="A2810" s="47" t="s">
        <v>361</v>
      </c>
      <c r="B2810" s="47">
        <v>2013</v>
      </c>
      <c r="C2810" s="47" t="s">
        <v>403</v>
      </c>
      <c r="D2810" s="47" t="s">
        <v>78</v>
      </c>
      <c r="E2810" s="48">
        <v>52440926000</v>
      </c>
      <c r="F2810" s="48">
        <v>0.78</v>
      </c>
      <c r="G2810" s="48">
        <v>1144762000</v>
      </c>
      <c r="H2810" s="48">
        <f t="shared" si="105"/>
        <v>67231956410.256409</v>
      </c>
      <c r="I2810" s="48">
        <f t="shared" si="106"/>
        <v>58.730073508953311</v>
      </c>
    </row>
    <row r="2811" spans="1:9" x14ac:dyDescent="0.3">
      <c r="A2811" s="47" t="s">
        <v>361</v>
      </c>
      <c r="B2811" s="47">
        <v>2014</v>
      </c>
      <c r="C2811" s="47" t="s">
        <v>403</v>
      </c>
      <c r="D2811" s="47" t="s">
        <v>78</v>
      </c>
      <c r="E2811" s="48">
        <v>57768860000</v>
      </c>
      <c r="F2811" s="48">
        <v>0.78</v>
      </c>
      <c r="G2811" s="48">
        <v>1207999000</v>
      </c>
      <c r="H2811" s="48">
        <f t="shared" si="105"/>
        <v>74062641025.641022</v>
      </c>
      <c r="I2811" s="48">
        <f t="shared" si="106"/>
        <v>61.310184052835325</v>
      </c>
    </row>
    <row r="2812" spans="1:9" x14ac:dyDescent="0.3">
      <c r="A2812" s="47" t="s">
        <v>361</v>
      </c>
      <c r="B2812" s="47">
        <v>2015</v>
      </c>
      <c r="C2812" s="47" t="s">
        <v>403</v>
      </c>
      <c r="D2812" s="47" t="s">
        <v>78</v>
      </c>
      <c r="E2812" s="48">
        <v>62429706000</v>
      </c>
      <c r="F2812" s="48">
        <v>0.94</v>
      </c>
      <c r="G2812" s="48">
        <v>1316603000</v>
      </c>
      <c r="H2812" s="48">
        <f t="shared" si="105"/>
        <v>66414580851.063835</v>
      </c>
      <c r="I2812" s="48">
        <f t="shared" si="106"/>
        <v>50.443892996646547</v>
      </c>
    </row>
    <row r="2813" spans="1:9" x14ac:dyDescent="0.3">
      <c r="A2813" s="47" t="s">
        <v>361</v>
      </c>
      <c r="B2813" s="47">
        <v>2010</v>
      </c>
      <c r="C2813" s="47" t="s">
        <v>404</v>
      </c>
      <c r="D2813" s="47" t="s">
        <v>78</v>
      </c>
      <c r="E2813" s="48">
        <v>31998518000</v>
      </c>
      <c r="F2813" s="48">
        <v>0.79</v>
      </c>
      <c r="G2813" s="48">
        <v>236939000</v>
      </c>
      <c r="H2813" s="48">
        <f t="shared" si="105"/>
        <v>40504453164.556961</v>
      </c>
      <c r="I2813" s="48">
        <f t="shared" si="106"/>
        <v>170.94886517017866</v>
      </c>
    </row>
    <row r="2814" spans="1:9" x14ac:dyDescent="0.3">
      <c r="A2814" s="47" t="s">
        <v>361</v>
      </c>
      <c r="B2814" s="47">
        <v>2011</v>
      </c>
      <c r="C2814" s="47" t="s">
        <v>404</v>
      </c>
      <c r="D2814" s="47" t="s">
        <v>78</v>
      </c>
      <c r="E2814" s="48">
        <v>33185376000</v>
      </c>
      <c r="F2814" s="48">
        <v>0.75</v>
      </c>
      <c r="G2814" s="48">
        <v>243030000</v>
      </c>
      <c r="H2814" s="48">
        <f t="shared" si="105"/>
        <v>44247168000</v>
      </c>
      <c r="I2814" s="48">
        <f t="shared" si="106"/>
        <v>182.06463399580298</v>
      </c>
    </row>
    <row r="2815" spans="1:9" x14ac:dyDescent="0.3">
      <c r="A2815" s="47" t="s">
        <v>361</v>
      </c>
      <c r="B2815" s="47">
        <v>2012</v>
      </c>
      <c r="C2815" s="47" t="s">
        <v>404</v>
      </c>
      <c r="D2815" s="47" t="s">
        <v>78</v>
      </c>
      <c r="E2815" s="48">
        <v>33927210000</v>
      </c>
      <c r="F2815" s="48">
        <v>0.81</v>
      </c>
      <c r="G2815" s="48">
        <v>252360000</v>
      </c>
      <c r="H2815" s="48">
        <f t="shared" si="105"/>
        <v>41885444444.444443</v>
      </c>
      <c r="I2815" s="48">
        <f t="shared" si="106"/>
        <v>165.97497402300064</v>
      </c>
    </row>
    <row r="2816" spans="1:9" x14ac:dyDescent="0.3">
      <c r="A2816" s="47" t="s">
        <v>361</v>
      </c>
      <c r="B2816" s="47">
        <v>2013</v>
      </c>
      <c r="C2816" s="47" t="s">
        <v>404</v>
      </c>
      <c r="D2816" s="47" t="s">
        <v>78</v>
      </c>
      <c r="E2816" s="48">
        <v>37178445000</v>
      </c>
      <c r="F2816" s="48">
        <v>0.78</v>
      </c>
      <c r="G2816" s="48">
        <v>220314000</v>
      </c>
      <c r="H2816" s="48">
        <f t="shared" si="105"/>
        <v>47664673076.923073</v>
      </c>
      <c r="I2816" s="48">
        <f t="shared" si="106"/>
        <v>216.3488161302644</v>
      </c>
    </row>
    <row r="2817" spans="1:9" x14ac:dyDescent="0.3">
      <c r="A2817" s="47" t="s">
        <v>361</v>
      </c>
      <c r="B2817" s="47">
        <v>2014</v>
      </c>
      <c r="C2817" s="47" t="s">
        <v>404</v>
      </c>
      <c r="D2817" s="47" t="s">
        <v>78</v>
      </c>
      <c r="E2817" s="48">
        <v>35370719000</v>
      </c>
      <c r="F2817" s="48">
        <v>0.78</v>
      </c>
      <c r="G2817" s="48">
        <v>217807000</v>
      </c>
      <c r="H2817" s="48">
        <f t="shared" si="105"/>
        <v>45347075641.025642</v>
      </c>
      <c r="I2817" s="48">
        <f t="shared" si="106"/>
        <v>208.19843090913352</v>
      </c>
    </row>
    <row r="2818" spans="1:9" x14ac:dyDescent="0.3">
      <c r="A2818" s="47" t="s">
        <v>361</v>
      </c>
      <c r="B2818" s="47">
        <v>2015</v>
      </c>
      <c r="C2818" s="47" t="s">
        <v>404</v>
      </c>
      <c r="D2818" s="47" t="s">
        <v>78</v>
      </c>
      <c r="E2818" s="48">
        <v>34537356000</v>
      </c>
      <c r="F2818" s="48">
        <v>0.94</v>
      </c>
      <c r="G2818" s="48">
        <v>203545000</v>
      </c>
      <c r="H2818" s="48">
        <f t="shared" si="105"/>
        <v>36741868085.106384</v>
      </c>
      <c r="I2818" s="48">
        <f t="shared" si="106"/>
        <v>180.50980414702587</v>
      </c>
    </row>
    <row r="2819" spans="1:9" x14ac:dyDescent="0.3">
      <c r="A2819" s="47" t="s">
        <v>361</v>
      </c>
      <c r="B2819" s="47">
        <v>2010</v>
      </c>
      <c r="C2819" s="47" t="s">
        <v>406</v>
      </c>
      <c r="D2819" s="47" t="s">
        <v>78</v>
      </c>
      <c r="E2819" s="48">
        <v>66489000</v>
      </c>
      <c r="F2819" s="48">
        <v>0.79</v>
      </c>
      <c r="G2819" s="48">
        <v>2113000</v>
      </c>
      <c r="H2819" s="48">
        <f t="shared" si="105"/>
        <v>84163291.139240503</v>
      </c>
      <c r="I2819" s="48">
        <f t="shared" si="106"/>
        <v>39.831183691074543</v>
      </c>
    </row>
    <row r="2820" spans="1:9" x14ac:dyDescent="0.3">
      <c r="A2820" s="47" t="s">
        <v>361</v>
      </c>
      <c r="B2820" s="47">
        <v>2011</v>
      </c>
      <c r="C2820" s="47" t="s">
        <v>406</v>
      </c>
      <c r="D2820" s="47" t="s">
        <v>78</v>
      </c>
      <c r="E2820" s="48">
        <v>81698000</v>
      </c>
      <c r="F2820" s="48">
        <v>0.75</v>
      </c>
      <c r="G2820" s="48">
        <v>2172000</v>
      </c>
      <c r="H2820" s="48">
        <f t="shared" si="105"/>
        <v>108930666.66666667</v>
      </c>
      <c r="I2820" s="48">
        <f t="shared" si="106"/>
        <v>50.152240638428488</v>
      </c>
    </row>
    <row r="2821" spans="1:9" x14ac:dyDescent="0.3">
      <c r="A2821" s="47" t="s">
        <v>361</v>
      </c>
      <c r="B2821" s="47">
        <v>2012</v>
      </c>
      <c r="C2821" s="47" t="s">
        <v>406</v>
      </c>
      <c r="D2821" s="47" t="s">
        <v>78</v>
      </c>
      <c r="E2821" s="48">
        <v>189087000</v>
      </c>
      <c r="F2821" s="48">
        <v>0.81</v>
      </c>
      <c r="G2821" s="48">
        <v>6948000</v>
      </c>
      <c r="H2821" s="48">
        <f t="shared" si="105"/>
        <v>233440740.74074072</v>
      </c>
      <c r="I2821" s="48">
        <f t="shared" si="106"/>
        <v>33.598264355316743</v>
      </c>
    </row>
    <row r="2822" spans="1:9" x14ac:dyDescent="0.3">
      <c r="A2822" s="47" t="s">
        <v>361</v>
      </c>
      <c r="B2822" s="47">
        <v>2013</v>
      </c>
      <c r="C2822" s="47" t="s">
        <v>406</v>
      </c>
      <c r="D2822" s="47" t="s">
        <v>78</v>
      </c>
      <c r="E2822" s="48">
        <v>611645000</v>
      </c>
      <c r="F2822" s="48">
        <v>0.78</v>
      </c>
      <c r="G2822" s="48">
        <v>30825000</v>
      </c>
      <c r="H2822" s="48">
        <f t="shared" si="105"/>
        <v>784160256.41025639</v>
      </c>
      <c r="I2822" s="48">
        <f t="shared" si="106"/>
        <v>25.439099964647408</v>
      </c>
    </row>
    <row r="2823" spans="1:9" x14ac:dyDescent="0.3">
      <c r="A2823" s="47" t="s">
        <v>361</v>
      </c>
      <c r="B2823" s="47">
        <v>2014</v>
      </c>
      <c r="C2823" s="47" t="s">
        <v>406</v>
      </c>
      <c r="D2823" s="47" t="s">
        <v>78</v>
      </c>
      <c r="E2823" s="48">
        <v>791778000</v>
      </c>
      <c r="F2823" s="48">
        <v>0.78</v>
      </c>
      <c r="G2823" s="48">
        <v>42215000</v>
      </c>
      <c r="H2823" s="48">
        <f t="shared" si="105"/>
        <v>1015100000</v>
      </c>
      <c r="I2823" s="48">
        <f t="shared" si="106"/>
        <v>24.045955229183939</v>
      </c>
    </row>
    <row r="2824" spans="1:9" x14ac:dyDescent="0.3">
      <c r="A2824" s="47" t="s">
        <v>361</v>
      </c>
      <c r="B2824" s="47">
        <v>2015</v>
      </c>
      <c r="C2824" s="47" t="s">
        <v>406</v>
      </c>
      <c r="D2824" s="47" t="s">
        <v>78</v>
      </c>
      <c r="E2824" s="48">
        <v>1008358000</v>
      </c>
      <c r="F2824" s="48">
        <v>0.94</v>
      </c>
      <c r="G2824" s="48">
        <v>53762000</v>
      </c>
      <c r="H2824" s="48">
        <f t="shared" si="105"/>
        <v>1072721276.5957447</v>
      </c>
      <c r="I2824" s="48">
        <f t="shared" si="106"/>
        <v>19.953150489113959</v>
      </c>
    </row>
    <row r="2825" spans="1:9" x14ac:dyDescent="0.3">
      <c r="A2825" s="47" t="s">
        <v>361</v>
      </c>
      <c r="B2825" s="47">
        <v>2010</v>
      </c>
      <c r="C2825" s="47" t="s">
        <v>407</v>
      </c>
      <c r="D2825" s="47" t="s">
        <v>78</v>
      </c>
      <c r="E2825" s="48">
        <v>66489000</v>
      </c>
      <c r="F2825" s="48">
        <v>0.79</v>
      </c>
      <c r="G2825" s="48">
        <v>2113000</v>
      </c>
      <c r="H2825" s="48">
        <f t="shared" si="105"/>
        <v>84163291.139240503</v>
      </c>
      <c r="I2825" s="48">
        <f t="shared" si="106"/>
        <v>39.831183691074543</v>
      </c>
    </row>
    <row r="2826" spans="1:9" x14ac:dyDescent="0.3">
      <c r="A2826" s="47" t="s">
        <v>361</v>
      </c>
      <c r="B2826" s="47">
        <v>2011</v>
      </c>
      <c r="C2826" s="47" t="s">
        <v>407</v>
      </c>
      <c r="D2826" s="47" t="s">
        <v>78</v>
      </c>
      <c r="E2826" s="48">
        <v>81698000</v>
      </c>
      <c r="F2826" s="48">
        <v>0.75</v>
      </c>
      <c r="G2826" s="48">
        <v>2172000</v>
      </c>
      <c r="H2826" s="48">
        <f t="shared" si="105"/>
        <v>108930666.66666667</v>
      </c>
      <c r="I2826" s="48">
        <f t="shared" si="106"/>
        <v>50.152240638428488</v>
      </c>
    </row>
    <row r="2827" spans="1:9" x14ac:dyDescent="0.3">
      <c r="A2827" s="47" t="s">
        <v>361</v>
      </c>
      <c r="B2827" s="47">
        <v>2012</v>
      </c>
      <c r="C2827" s="47" t="s">
        <v>407</v>
      </c>
      <c r="D2827" s="47" t="s">
        <v>78</v>
      </c>
      <c r="E2827" s="48">
        <v>189087000</v>
      </c>
      <c r="F2827" s="48">
        <v>0.81</v>
      </c>
      <c r="G2827" s="48">
        <v>6948000</v>
      </c>
      <c r="H2827" s="48">
        <f t="shared" si="105"/>
        <v>233440740.74074072</v>
      </c>
      <c r="I2827" s="48">
        <f t="shared" si="106"/>
        <v>33.598264355316743</v>
      </c>
    </row>
    <row r="2828" spans="1:9" x14ac:dyDescent="0.3">
      <c r="A2828" s="47" t="s">
        <v>361</v>
      </c>
      <c r="B2828" s="47">
        <v>2013</v>
      </c>
      <c r="C2828" s="47" t="s">
        <v>407</v>
      </c>
      <c r="D2828" s="47" t="s">
        <v>78</v>
      </c>
      <c r="E2828" s="48">
        <v>611645000</v>
      </c>
      <c r="F2828" s="48">
        <v>0.78</v>
      </c>
      <c r="G2828" s="48">
        <v>30825000</v>
      </c>
      <c r="H2828" s="48">
        <f t="shared" si="105"/>
        <v>784160256.41025639</v>
      </c>
      <c r="I2828" s="48">
        <f t="shared" si="106"/>
        <v>25.439099964647408</v>
      </c>
    </row>
    <row r="2829" spans="1:9" x14ac:dyDescent="0.3">
      <c r="A2829" s="47" t="s">
        <v>361</v>
      </c>
      <c r="B2829" s="47">
        <v>2014</v>
      </c>
      <c r="C2829" s="47" t="s">
        <v>407</v>
      </c>
      <c r="D2829" s="47" t="s">
        <v>78</v>
      </c>
      <c r="E2829" s="48">
        <v>791778000</v>
      </c>
      <c r="F2829" s="48">
        <v>0.78</v>
      </c>
      <c r="G2829" s="48">
        <v>42215000</v>
      </c>
      <c r="H2829" s="48">
        <f t="shared" si="105"/>
        <v>1015100000</v>
      </c>
      <c r="I2829" s="48">
        <f t="shared" si="106"/>
        <v>24.045955229183939</v>
      </c>
    </row>
    <row r="2830" spans="1:9" x14ac:dyDescent="0.3">
      <c r="A2830" s="47" t="s">
        <v>361</v>
      </c>
      <c r="B2830" s="47">
        <v>2015</v>
      </c>
      <c r="C2830" s="47" t="s">
        <v>407</v>
      </c>
      <c r="D2830" s="47" t="s">
        <v>78</v>
      </c>
      <c r="E2830" s="48">
        <v>1008358000</v>
      </c>
      <c r="F2830" s="48">
        <v>0.94</v>
      </c>
      <c r="G2830" s="48">
        <v>53762000</v>
      </c>
      <c r="H2830" s="48">
        <f t="shared" si="105"/>
        <v>1072721276.5957447</v>
      </c>
      <c r="I2830" s="48">
        <f t="shared" si="106"/>
        <v>19.953150489113959</v>
      </c>
    </row>
    <row r="2831" spans="1:9" x14ac:dyDescent="0.3">
      <c r="A2831" s="47" t="s">
        <v>362</v>
      </c>
      <c r="B2831" s="47">
        <v>2010</v>
      </c>
      <c r="C2831" s="47" t="s">
        <v>396</v>
      </c>
      <c r="D2831" s="47" t="s">
        <v>79</v>
      </c>
      <c r="E2831" s="48">
        <v>90724180000</v>
      </c>
      <c r="F2831" s="48">
        <v>3.18</v>
      </c>
      <c r="G2831" s="48">
        <v>213070000</v>
      </c>
      <c r="H2831" s="48">
        <f t="shared" si="105"/>
        <v>28529616352.201256</v>
      </c>
      <c r="I2831" s="48">
        <f t="shared" si="106"/>
        <v>133.89785681795306</v>
      </c>
    </row>
    <row r="2832" spans="1:9" x14ac:dyDescent="0.3">
      <c r="A2832" s="47" t="s">
        <v>362</v>
      </c>
      <c r="B2832" s="47">
        <v>2011</v>
      </c>
      <c r="C2832" s="47" t="s">
        <v>396</v>
      </c>
      <c r="D2832" s="47" t="s">
        <v>79</v>
      </c>
      <c r="E2832" s="48">
        <v>99257100000</v>
      </c>
      <c r="F2832" s="48">
        <v>3.05</v>
      </c>
      <c r="G2832" s="48">
        <v>220480000</v>
      </c>
      <c r="H2832" s="48">
        <f t="shared" si="105"/>
        <v>32543311475.40984</v>
      </c>
      <c r="I2832" s="48">
        <f t="shared" si="106"/>
        <v>147.6021021199648</v>
      </c>
    </row>
    <row r="2833" spans="1:9" x14ac:dyDescent="0.3">
      <c r="A2833" s="47" t="s">
        <v>362</v>
      </c>
      <c r="B2833" s="47">
        <v>2012</v>
      </c>
      <c r="C2833" s="47" t="s">
        <v>396</v>
      </c>
      <c r="D2833" s="47" t="s">
        <v>79</v>
      </c>
      <c r="E2833" s="48">
        <v>109701720000</v>
      </c>
      <c r="F2833" s="48">
        <v>3.47</v>
      </c>
      <c r="G2833" s="48">
        <v>229360000</v>
      </c>
      <c r="H2833" s="48">
        <f t="shared" si="105"/>
        <v>31614328530.259365</v>
      </c>
      <c r="I2833" s="48">
        <f t="shared" si="106"/>
        <v>137.83714915529893</v>
      </c>
    </row>
    <row r="2834" spans="1:9" x14ac:dyDescent="0.3">
      <c r="A2834" s="47" t="s">
        <v>362</v>
      </c>
      <c r="B2834" s="47">
        <v>2013</v>
      </c>
      <c r="C2834" s="47" t="s">
        <v>396</v>
      </c>
      <c r="D2834" s="47" t="s">
        <v>79</v>
      </c>
      <c r="E2834" s="48">
        <v>118447330000</v>
      </c>
      <c r="F2834" s="48">
        <v>3.33</v>
      </c>
      <c r="G2834" s="48">
        <v>232460000</v>
      </c>
      <c r="H2834" s="48">
        <f t="shared" si="105"/>
        <v>35569768768.768768</v>
      </c>
      <c r="I2834" s="48">
        <f t="shared" si="106"/>
        <v>153.01457785756159</v>
      </c>
    </row>
    <row r="2835" spans="1:9" x14ac:dyDescent="0.3">
      <c r="A2835" s="47" t="s">
        <v>362</v>
      </c>
      <c r="B2835" s="47">
        <v>2014</v>
      </c>
      <c r="C2835" s="47" t="s">
        <v>396</v>
      </c>
      <c r="D2835" s="47" t="s">
        <v>79</v>
      </c>
      <c r="E2835" s="48">
        <v>121612180000</v>
      </c>
      <c r="F2835" s="48">
        <v>3.35</v>
      </c>
      <c r="G2835" s="48">
        <v>225910000</v>
      </c>
      <c r="H2835" s="48">
        <f t="shared" si="105"/>
        <v>36302143283.582092</v>
      </c>
      <c r="I2835" s="48">
        <f t="shared" si="106"/>
        <v>160.69294534806824</v>
      </c>
    </row>
    <row r="2836" spans="1:9" x14ac:dyDescent="0.3">
      <c r="A2836" s="47" t="s">
        <v>362</v>
      </c>
      <c r="B2836" s="47">
        <v>2015</v>
      </c>
      <c r="C2836" s="47" t="s">
        <v>396</v>
      </c>
      <c r="D2836" s="47" t="s">
        <v>79</v>
      </c>
      <c r="E2836" s="48">
        <v>135521071000</v>
      </c>
      <c r="F2836" s="48">
        <v>4.01</v>
      </c>
      <c r="G2836" s="48">
        <v>235450000</v>
      </c>
      <c r="H2836" s="48">
        <f t="shared" ref="H2836:H2876" si="107">E2836/F2836</f>
        <v>33795778304.239403</v>
      </c>
      <c r="I2836" s="48">
        <f t="shared" si="106"/>
        <v>143.53696455400043</v>
      </c>
    </row>
    <row r="2837" spans="1:9" x14ac:dyDescent="0.3">
      <c r="A2837" s="47" t="s">
        <v>362</v>
      </c>
      <c r="B2837" s="47">
        <v>2010</v>
      </c>
      <c r="C2837" s="47" t="s">
        <v>397</v>
      </c>
      <c r="D2837" s="47" t="s">
        <v>79</v>
      </c>
      <c r="E2837" s="48">
        <v>91690630000</v>
      </c>
      <c r="F2837" s="48">
        <v>3.18</v>
      </c>
      <c r="G2837" s="48">
        <v>10860000</v>
      </c>
      <c r="H2837" s="48">
        <f t="shared" si="107"/>
        <v>28833531446.540878</v>
      </c>
      <c r="I2837" s="48">
        <f t="shared" si="106"/>
        <v>2655.0213118361767</v>
      </c>
    </row>
    <row r="2838" spans="1:9" x14ac:dyDescent="0.3">
      <c r="A2838" s="47" t="s">
        <v>362</v>
      </c>
      <c r="B2838" s="47">
        <v>2011</v>
      </c>
      <c r="C2838" s="47" t="s">
        <v>397</v>
      </c>
      <c r="D2838" s="47" t="s">
        <v>79</v>
      </c>
      <c r="E2838" s="48">
        <v>74141760000</v>
      </c>
      <c r="F2838" s="48">
        <v>3.05</v>
      </c>
      <c r="G2838" s="48">
        <v>7160000</v>
      </c>
      <c r="H2838" s="48">
        <f t="shared" si="107"/>
        <v>24308773770.491806</v>
      </c>
      <c r="I2838" s="48">
        <f t="shared" si="106"/>
        <v>3395.0801355435483</v>
      </c>
    </row>
    <row r="2839" spans="1:9" x14ac:dyDescent="0.3">
      <c r="A2839" s="47" t="s">
        <v>362</v>
      </c>
      <c r="B2839" s="47">
        <v>2012</v>
      </c>
      <c r="C2839" s="47" t="s">
        <v>397</v>
      </c>
      <c r="D2839" s="47" t="s">
        <v>79</v>
      </c>
      <c r="E2839" s="48">
        <v>72445390000</v>
      </c>
      <c r="F2839" s="48">
        <v>3.47</v>
      </c>
      <c r="G2839" s="48">
        <v>6830000</v>
      </c>
      <c r="H2839" s="48">
        <f t="shared" si="107"/>
        <v>20877634005.763687</v>
      </c>
      <c r="I2839" s="48">
        <f t="shared" si="106"/>
        <v>3056.7546128497347</v>
      </c>
    </row>
    <row r="2840" spans="1:9" x14ac:dyDescent="0.3">
      <c r="A2840" s="47" t="s">
        <v>362</v>
      </c>
      <c r="B2840" s="47">
        <v>2013</v>
      </c>
      <c r="C2840" s="47" t="s">
        <v>397</v>
      </c>
      <c r="D2840" s="47" t="s">
        <v>79</v>
      </c>
      <c r="E2840" s="48">
        <v>65683160000</v>
      </c>
      <c r="F2840" s="48">
        <v>3.33</v>
      </c>
      <c r="G2840" s="48">
        <v>5850000</v>
      </c>
      <c r="H2840" s="48">
        <f t="shared" si="107"/>
        <v>19724672672.672672</v>
      </c>
      <c r="I2840" s="48">
        <f t="shared" si="106"/>
        <v>3371.7389184055851</v>
      </c>
    </row>
    <row r="2841" spans="1:9" x14ac:dyDescent="0.3">
      <c r="A2841" s="47" t="s">
        <v>362</v>
      </c>
      <c r="B2841" s="47">
        <v>2014</v>
      </c>
      <c r="C2841" s="47" t="s">
        <v>397</v>
      </c>
      <c r="D2841" s="47" t="s">
        <v>79</v>
      </c>
      <c r="E2841" s="48">
        <v>23528350000</v>
      </c>
      <c r="F2841" s="48">
        <v>3.35</v>
      </c>
      <c r="G2841" s="48">
        <v>1980000</v>
      </c>
      <c r="H2841" s="48">
        <f t="shared" si="107"/>
        <v>7023388059.7014923</v>
      </c>
      <c r="I2841" s="48">
        <f t="shared" si="106"/>
        <v>3547.1656867179254</v>
      </c>
    </row>
    <row r="2842" spans="1:9" x14ac:dyDescent="0.3">
      <c r="A2842" s="47" t="s">
        <v>362</v>
      </c>
      <c r="B2842" s="47">
        <v>2015</v>
      </c>
      <c r="C2842" s="47" t="s">
        <v>397</v>
      </c>
      <c r="D2842" s="47" t="s">
        <v>79</v>
      </c>
      <c r="E2842" s="48">
        <v>21910000000</v>
      </c>
      <c r="F2842" s="48">
        <v>4.01</v>
      </c>
      <c r="G2842" s="48">
        <v>1800000</v>
      </c>
      <c r="H2842" s="48">
        <f t="shared" si="107"/>
        <v>5463840399.0024939</v>
      </c>
      <c r="I2842" s="48">
        <f t="shared" si="106"/>
        <v>3035.466888334719</v>
      </c>
    </row>
    <row r="2843" spans="1:9" x14ac:dyDescent="0.3">
      <c r="A2843" s="47" t="s">
        <v>362</v>
      </c>
      <c r="B2843" s="47">
        <v>2010</v>
      </c>
      <c r="C2843" s="47" t="s">
        <v>398</v>
      </c>
      <c r="D2843" s="47" t="s">
        <v>79</v>
      </c>
      <c r="E2843" s="48">
        <v>2746050000</v>
      </c>
      <c r="F2843" s="48">
        <v>3.18</v>
      </c>
      <c r="G2843" s="48">
        <v>17670000</v>
      </c>
      <c r="H2843" s="48">
        <f t="shared" si="107"/>
        <v>863537735.8490566</v>
      </c>
      <c r="I2843" s="48">
        <f t="shared" si="106"/>
        <v>48.870273675668173</v>
      </c>
    </row>
    <row r="2844" spans="1:9" x14ac:dyDescent="0.3">
      <c r="A2844" s="47" t="s">
        <v>362</v>
      </c>
      <c r="B2844" s="47">
        <v>2011</v>
      </c>
      <c r="C2844" s="47" t="s">
        <v>398</v>
      </c>
      <c r="D2844" s="47" t="s">
        <v>79</v>
      </c>
      <c r="E2844" s="48">
        <v>3473160000</v>
      </c>
      <c r="F2844" s="48">
        <v>3.05</v>
      </c>
      <c r="G2844" s="48">
        <v>22430000</v>
      </c>
      <c r="H2844" s="48">
        <f t="shared" si="107"/>
        <v>1138740983.6065574</v>
      </c>
      <c r="I2844" s="48">
        <f t="shared" si="106"/>
        <v>50.768657316386864</v>
      </c>
    </row>
    <row r="2845" spans="1:9" x14ac:dyDescent="0.3">
      <c r="A2845" s="47" t="s">
        <v>362</v>
      </c>
      <c r="B2845" s="47">
        <v>2012</v>
      </c>
      <c r="C2845" s="47" t="s">
        <v>398</v>
      </c>
      <c r="D2845" s="47" t="s">
        <v>79</v>
      </c>
      <c r="E2845" s="48">
        <v>4188770000</v>
      </c>
      <c r="F2845" s="48">
        <v>3.47</v>
      </c>
      <c r="G2845" s="48">
        <v>27290000</v>
      </c>
      <c r="H2845" s="48">
        <f t="shared" si="107"/>
        <v>1207138328.5302594</v>
      </c>
      <c r="I2845" s="48">
        <f t="shared" si="106"/>
        <v>44.233724020896275</v>
      </c>
    </row>
    <row r="2846" spans="1:9" x14ac:dyDescent="0.3">
      <c r="A2846" s="47" t="s">
        <v>362</v>
      </c>
      <c r="B2846" s="47">
        <v>2013</v>
      </c>
      <c r="C2846" s="47" t="s">
        <v>398</v>
      </c>
      <c r="D2846" s="47" t="s">
        <v>79</v>
      </c>
      <c r="E2846" s="48">
        <v>4732430000</v>
      </c>
      <c r="F2846" s="48">
        <v>3.33</v>
      </c>
      <c r="G2846" s="48">
        <v>31560000</v>
      </c>
      <c r="H2846" s="48">
        <f t="shared" si="107"/>
        <v>1421150150.1501501</v>
      </c>
      <c r="I2846" s="48">
        <f t="shared" si="106"/>
        <v>45.030106151779151</v>
      </c>
    </row>
    <row r="2847" spans="1:9" x14ac:dyDescent="0.3">
      <c r="A2847" s="47" t="s">
        <v>362</v>
      </c>
      <c r="B2847" s="47">
        <v>2014</v>
      </c>
      <c r="C2847" s="47" t="s">
        <v>398</v>
      </c>
      <c r="D2847" s="47" t="s">
        <v>79</v>
      </c>
      <c r="E2847" s="48">
        <v>5808540000</v>
      </c>
      <c r="F2847" s="48">
        <v>3.35</v>
      </c>
      <c r="G2847" s="48">
        <v>38760000</v>
      </c>
      <c r="H2847" s="48">
        <f t="shared" si="107"/>
        <v>1733892537.3134327</v>
      </c>
      <c r="I2847" s="48">
        <f t="shared" si="106"/>
        <v>44.734069590129842</v>
      </c>
    </row>
    <row r="2848" spans="1:9" x14ac:dyDescent="0.3">
      <c r="A2848" s="47" t="s">
        <v>362</v>
      </c>
      <c r="B2848" s="47">
        <v>2015</v>
      </c>
      <c r="C2848" s="47" t="s">
        <v>398</v>
      </c>
      <c r="D2848" s="47" t="s">
        <v>79</v>
      </c>
      <c r="E2848" s="48">
        <v>6547288000</v>
      </c>
      <c r="F2848" s="48">
        <v>4.01</v>
      </c>
      <c r="G2848" s="48">
        <v>42355000</v>
      </c>
      <c r="H2848" s="48">
        <f t="shared" si="107"/>
        <v>1632740149.6259353</v>
      </c>
      <c r="I2848" s="48">
        <f t="shared" si="106"/>
        <v>38.548935181818798</v>
      </c>
    </row>
    <row r="2849" spans="1:9" x14ac:dyDescent="0.3">
      <c r="A2849" s="47" t="s">
        <v>362</v>
      </c>
      <c r="B2849" s="47">
        <v>2010</v>
      </c>
      <c r="C2849" s="47" t="s">
        <v>399</v>
      </c>
      <c r="D2849" s="47" t="s">
        <v>79</v>
      </c>
      <c r="E2849" s="48">
        <v>5350768170000</v>
      </c>
      <c r="F2849" s="48">
        <v>3.18</v>
      </c>
      <c r="G2849" s="48">
        <v>185170000</v>
      </c>
      <c r="H2849" s="48">
        <f t="shared" si="107"/>
        <v>1682631500000</v>
      </c>
      <c r="I2849" s="48">
        <f t="shared" si="106"/>
        <v>9086.9552303288874</v>
      </c>
    </row>
    <row r="2850" spans="1:9" x14ac:dyDescent="0.3">
      <c r="A2850" s="47" t="s">
        <v>362</v>
      </c>
      <c r="B2850" s="47">
        <v>2011</v>
      </c>
      <c r="C2850" s="47" t="s">
        <v>399</v>
      </c>
      <c r="D2850" s="47" t="s">
        <v>79</v>
      </c>
      <c r="E2850" s="48">
        <v>5966961020000</v>
      </c>
      <c r="F2850" s="48">
        <v>3.05</v>
      </c>
      <c r="G2850" s="48">
        <v>179180000</v>
      </c>
      <c r="H2850" s="48">
        <f t="shared" si="107"/>
        <v>1956380662295.082</v>
      </c>
      <c r="I2850" s="48">
        <f t="shared" si="106"/>
        <v>10918.521387962284</v>
      </c>
    </row>
    <row r="2851" spans="1:9" x14ac:dyDescent="0.3">
      <c r="A2851" s="47" t="s">
        <v>362</v>
      </c>
      <c r="B2851" s="47">
        <v>2012</v>
      </c>
      <c r="C2851" s="47" t="s">
        <v>399</v>
      </c>
      <c r="D2851" s="47" t="s">
        <v>79</v>
      </c>
      <c r="E2851" s="48">
        <v>5564306890000</v>
      </c>
      <c r="F2851" s="48">
        <v>3.47</v>
      </c>
      <c r="G2851" s="48">
        <v>193820000</v>
      </c>
      <c r="H2851" s="48">
        <f t="shared" si="107"/>
        <v>1603546654178.6743</v>
      </c>
      <c r="I2851" s="48">
        <f t="shared" si="106"/>
        <v>8273.3807356241578</v>
      </c>
    </row>
    <row r="2852" spans="1:9" x14ac:dyDescent="0.3">
      <c r="A2852" s="47" t="s">
        <v>362</v>
      </c>
      <c r="B2852" s="47">
        <v>2013</v>
      </c>
      <c r="C2852" s="47" t="s">
        <v>399</v>
      </c>
      <c r="D2852" s="47" t="s">
        <v>79</v>
      </c>
      <c r="E2852" s="48">
        <v>5738975030000</v>
      </c>
      <c r="F2852" s="48">
        <v>3.33</v>
      </c>
      <c r="G2852" s="48">
        <v>177440000</v>
      </c>
      <c r="H2852" s="48">
        <f t="shared" si="107"/>
        <v>1723415924924.9248</v>
      </c>
      <c r="I2852" s="48">
        <f t="shared" si="106"/>
        <v>9712.6686481341567</v>
      </c>
    </row>
    <row r="2853" spans="1:9" x14ac:dyDescent="0.3">
      <c r="A2853" s="47" t="s">
        <v>362</v>
      </c>
      <c r="B2853" s="47">
        <v>2014</v>
      </c>
      <c r="C2853" s="47" t="s">
        <v>399</v>
      </c>
      <c r="D2853" s="47" t="s">
        <v>79</v>
      </c>
      <c r="E2853" s="48">
        <v>5392860000000</v>
      </c>
      <c r="F2853" s="48">
        <v>3.35</v>
      </c>
      <c r="G2853" s="48">
        <v>197070000</v>
      </c>
      <c r="H2853" s="48">
        <f t="shared" si="107"/>
        <v>1609808955223.8806</v>
      </c>
      <c r="I2853" s="48">
        <f t="shared" si="106"/>
        <v>8168.7164724406584</v>
      </c>
    </row>
    <row r="2854" spans="1:9" x14ac:dyDescent="0.3">
      <c r="A2854" s="47" t="s">
        <v>362</v>
      </c>
      <c r="B2854" s="47">
        <v>2015</v>
      </c>
      <c r="C2854" s="47" t="s">
        <v>399</v>
      </c>
      <c r="D2854" s="47" t="s">
        <v>79</v>
      </c>
      <c r="E2854" s="48">
        <v>6541590000000</v>
      </c>
      <c r="F2854" s="48">
        <v>4.01</v>
      </c>
      <c r="G2854" s="48">
        <v>221740000</v>
      </c>
      <c r="H2854" s="48">
        <f t="shared" si="107"/>
        <v>1631319201995.0125</v>
      </c>
      <c r="I2854" s="48">
        <f t="shared" si="106"/>
        <v>7356.9008838956097</v>
      </c>
    </row>
    <row r="2855" spans="1:9" x14ac:dyDescent="0.3">
      <c r="A2855" s="47" t="s">
        <v>362</v>
      </c>
      <c r="B2855" s="47">
        <v>2010</v>
      </c>
      <c r="C2855" s="47" t="s">
        <v>403</v>
      </c>
      <c r="D2855" s="47" t="s">
        <v>79</v>
      </c>
      <c r="E2855" s="48">
        <v>13912100000</v>
      </c>
      <c r="F2855" s="48">
        <v>3.18</v>
      </c>
      <c r="G2855" s="48">
        <v>87150000</v>
      </c>
      <c r="H2855" s="48">
        <f t="shared" si="107"/>
        <v>4374874213.8364782</v>
      </c>
      <c r="I2855" s="48">
        <f t="shared" si="106"/>
        <v>50.199359883378982</v>
      </c>
    </row>
    <row r="2856" spans="1:9" x14ac:dyDescent="0.3">
      <c r="A2856" s="47" t="s">
        <v>362</v>
      </c>
      <c r="B2856" s="47">
        <v>2011</v>
      </c>
      <c r="C2856" s="47" t="s">
        <v>403</v>
      </c>
      <c r="D2856" s="47" t="s">
        <v>79</v>
      </c>
      <c r="E2856" s="48">
        <v>16838350000</v>
      </c>
      <c r="F2856" s="48">
        <v>3.05</v>
      </c>
      <c r="G2856" s="48">
        <v>107440000</v>
      </c>
      <c r="H2856" s="48">
        <f t="shared" si="107"/>
        <v>5520770491.8032789</v>
      </c>
      <c r="I2856" s="48">
        <f t="shared" si="106"/>
        <v>51.384684398764698</v>
      </c>
    </row>
    <row r="2857" spans="1:9" x14ac:dyDescent="0.3">
      <c r="A2857" s="47" t="s">
        <v>362</v>
      </c>
      <c r="B2857" s="47">
        <v>2012</v>
      </c>
      <c r="C2857" s="47" t="s">
        <v>403</v>
      </c>
      <c r="D2857" s="47" t="s">
        <v>79</v>
      </c>
      <c r="E2857" s="48">
        <v>20086570000</v>
      </c>
      <c r="F2857" s="48">
        <v>3.47</v>
      </c>
      <c r="G2857" s="48">
        <v>130330000</v>
      </c>
      <c r="H2857" s="48">
        <f t="shared" si="107"/>
        <v>5788636887.6080685</v>
      </c>
      <c r="I2857" s="48">
        <f t="shared" si="106"/>
        <v>44.415229706192498</v>
      </c>
    </row>
    <row r="2858" spans="1:9" x14ac:dyDescent="0.3">
      <c r="A2858" s="47" t="s">
        <v>362</v>
      </c>
      <c r="B2858" s="47">
        <v>2013</v>
      </c>
      <c r="C2858" s="47" t="s">
        <v>403</v>
      </c>
      <c r="D2858" s="47" t="s">
        <v>79</v>
      </c>
      <c r="E2858" s="48">
        <v>22956700000</v>
      </c>
      <c r="F2858" s="48">
        <v>3.33</v>
      </c>
      <c r="G2858" s="48">
        <v>155710000</v>
      </c>
      <c r="H2858" s="48">
        <f t="shared" si="107"/>
        <v>6893903903.903904</v>
      </c>
      <c r="I2858" s="48">
        <f t="shared" si="106"/>
        <v>44.273995914866767</v>
      </c>
    </row>
    <row r="2859" spans="1:9" x14ac:dyDescent="0.3">
      <c r="A2859" s="47" t="s">
        <v>362</v>
      </c>
      <c r="B2859" s="47">
        <v>2014</v>
      </c>
      <c r="C2859" s="47" t="s">
        <v>403</v>
      </c>
      <c r="D2859" s="47" t="s">
        <v>79</v>
      </c>
      <c r="E2859" s="48">
        <v>26803030000</v>
      </c>
      <c r="F2859" s="48">
        <v>3.35</v>
      </c>
      <c r="G2859" s="48">
        <v>189440000</v>
      </c>
      <c r="H2859" s="48">
        <f t="shared" si="107"/>
        <v>8000904477.6119404</v>
      </c>
      <c r="I2859" s="48">
        <f t="shared" si="106"/>
        <v>42.234504210367085</v>
      </c>
    </row>
    <row r="2860" spans="1:9" x14ac:dyDescent="0.3">
      <c r="A2860" s="47" t="s">
        <v>362</v>
      </c>
      <c r="B2860" s="47">
        <v>2015</v>
      </c>
      <c r="C2860" s="47" t="s">
        <v>403</v>
      </c>
      <c r="D2860" s="47" t="s">
        <v>79</v>
      </c>
      <c r="E2860" s="48">
        <v>32210634000</v>
      </c>
      <c r="F2860" s="48">
        <v>4.01</v>
      </c>
      <c r="G2860" s="48">
        <v>234140000</v>
      </c>
      <c r="H2860" s="48">
        <f t="shared" si="107"/>
        <v>8032577057.3566093</v>
      </c>
      <c r="I2860" s="48">
        <f t="shared" si="106"/>
        <v>34.306726989649825</v>
      </c>
    </row>
    <row r="2861" spans="1:9" x14ac:dyDescent="0.3">
      <c r="A2861" s="47" t="s">
        <v>362</v>
      </c>
      <c r="B2861" s="47">
        <v>2010</v>
      </c>
      <c r="C2861" s="47" t="s">
        <v>404</v>
      </c>
      <c r="D2861" s="47" t="s">
        <v>79</v>
      </c>
      <c r="E2861" s="48">
        <v>3416230000</v>
      </c>
      <c r="F2861" s="48">
        <v>3.18</v>
      </c>
      <c r="G2861" s="48">
        <v>1670000</v>
      </c>
      <c r="H2861" s="48">
        <f t="shared" si="107"/>
        <v>1074286163.5220125</v>
      </c>
      <c r="I2861" s="48">
        <f t="shared" si="106"/>
        <v>643.28512785749251</v>
      </c>
    </row>
    <row r="2862" spans="1:9" x14ac:dyDescent="0.3">
      <c r="A2862" s="47" t="s">
        <v>362</v>
      </c>
      <c r="B2862" s="47">
        <v>2011</v>
      </c>
      <c r="C2862" s="47" t="s">
        <v>404</v>
      </c>
      <c r="D2862" s="47" t="s">
        <v>79</v>
      </c>
      <c r="E2862" s="48">
        <v>5391220000</v>
      </c>
      <c r="F2862" s="48">
        <v>3.05</v>
      </c>
      <c r="G2862" s="48">
        <v>3870000</v>
      </c>
      <c r="H2862" s="48">
        <f t="shared" si="107"/>
        <v>1767613114.7540984</v>
      </c>
      <c r="I2862" s="48">
        <f t="shared" si="106"/>
        <v>456.74757487186008</v>
      </c>
    </row>
    <row r="2863" spans="1:9" x14ac:dyDescent="0.3">
      <c r="A2863" s="47" t="s">
        <v>362</v>
      </c>
      <c r="B2863" s="47">
        <v>2012</v>
      </c>
      <c r="C2863" s="47" t="s">
        <v>404</v>
      </c>
      <c r="D2863" s="47" t="s">
        <v>79</v>
      </c>
      <c r="E2863" s="48">
        <v>6030260000</v>
      </c>
      <c r="F2863" s="48">
        <v>3.47</v>
      </c>
      <c r="G2863" s="48">
        <v>7060000</v>
      </c>
      <c r="H2863" s="48">
        <f t="shared" si="107"/>
        <v>1737827089.3371756</v>
      </c>
      <c r="I2863" s="48">
        <f t="shared" si="106"/>
        <v>246.15114579846681</v>
      </c>
    </row>
    <row r="2864" spans="1:9" x14ac:dyDescent="0.3">
      <c r="A2864" s="47" t="s">
        <v>362</v>
      </c>
      <c r="B2864" s="47">
        <v>2013</v>
      </c>
      <c r="C2864" s="47" t="s">
        <v>404</v>
      </c>
      <c r="D2864" s="47" t="s">
        <v>79</v>
      </c>
      <c r="E2864" s="48">
        <v>5525250000</v>
      </c>
      <c r="F2864" s="48">
        <v>3.33</v>
      </c>
      <c r="G2864" s="48">
        <v>7880000</v>
      </c>
      <c r="H2864" s="48">
        <f t="shared" si="107"/>
        <v>1659234234.2342341</v>
      </c>
      <c r="I2864" s="48">
        <f t="shared" ref="I2864:I2876" si="108">H2864/G2864</f>
        <v>210.56272008048657</v>
      </c>
    </row>
    <row r="2865" spans="1:9" x14ac:dyDescent="0.3">
      <c r="A2865" s="47" t="s">
        <v>362</v>
      </c>
      <c r="B2865" s="47">
        <v>2014</v>
      </c>
      <c r="C2865" s="47" t="s">
        <v>404</v>
      </c>
      <c r="D2865" s="47" t="s">
        <v>79</v>
      </c>
      <c r="E2865" s="48">
        <v>6662590000</v>
      </c>
      <c r="F2865" s="48">
        <v>3.35</v>
      </c>
      <c r="G2865" s="48">
        <v>9380000</v>
      </c>
      <c r="H2865" s="48">
        <f>E2865/F2865</f>
        <v>1988832835.8208954</v>
      </c>
      <c r="I2865" s="48">
        <f>H2865/G2865</f>
        <v>212.02908697450911</v>
      </c>
    </row>
    <row r="2866" spans="1:9" x14ac:dyDescent="0.3">
      <c r="A2866" s="47" t="s">
        <v>362</v>
      </c>
      <c r="B2866" s="47">
        <v>2015</v>
      </c>
      <c r="C2866" s="47" t="s">
        <v>404</v>
      </c>
      <c r="D2866" s="47" t="s">
        <v>79</v>
      </c>
      <c r="E2866" s="48">
        <v>8310000000</v>
      </c>
      <c r="F2866" s="48">
        <v>4.01</v>
      </c>
      <c r="G2866" s="48">
        <v>10300000</v>
      </c>
      <c r="H2866" s="48">
        <f>E2866/F2866</f>
        <v>2072319201.9950125</v>
      </c>
      <c r="I2866" s="48">
        <f>H2866/G2866</f>
        <v>201.19603902864199</v>
      </c>
    </row>
    <row r="2867" spans="1:9" x14ac:dyDescent="0.3">
      <c r="A2867" s="47" t="s">
        <v>363</v>
      </c>
      <c r="B2867" s="47">
        <v>2010</v>
      </c>
      <c r="C2867" s="47" t="s">
        <v>396</v>
      </c>
      <c r="D2867" s="47" t="s">
        <v>80</v>
      </c>
      <c r="E2867" s="48">
        <v>9748907808000</v>
      </c>
      <c r="F2867" s="48">
        <v>30.37</v>
      </c>
      <c r="G2867" s="48">
        <v>2001199000</v>
      </c>
      <c r="H2867" s="48">
        <f t="shared" si="107"/>
        <v>321004537635.82483</v>
      </c>
      <c r="I2867" s="48">
        <f t="shared" si="108"/>
        <v>160.40610535775045</v>
      </c>
    </row>
    <row r="2868" spans="1:9" x14ac:dyDescent="0.3">
      <c r="A2868" s="47" t="s">
        <v>363</v>
      </c>
      <c r="B2868" s="47">
        <v>2011</v>
      </c>
      <c r="C2868" s="47" t="s">
        <v>396</v>
      </c>
      <c r="D2868" s="47" t="s">
        <v>80</v>
      </c>
      <c r="E2868" s="48">
        <v>12471994415000</v>
      </c>
      <c r="F2868" s="48">
        <v>29.38</v>
      </c>
      <c r="G2868" s="48">
        <v>2372179000</v>
      </c>
      <c r="H2868" s="48">
        <f t="shared" si="107"/>
        <v>424506276889.04016</v>
      </c>
      <c r="I2868" s="48">
        <f t="shared" si="108"/>
        <v>178.95204235811892</v>
      </c>
    </row>
    <row r="2869" spans="1:9" x14ac:dyDescent="0.3">
      <c r="A2869" s="47" t="s">
        <v>363</v>
      </c>
      <c r="B2869" s="47">
        <v>2012</v>
      </c>
      <c r="C2869" s="47" t="s">
        <v>396</v>
      </c>
      <c r="D2869" s="47" t="s">
        <v>80</v>
      </c>
      <c r="E2869" s="48">
        <v>15808045515000</v>
      </c>
      <c r="F2869" s="48">
        <v>30.84</v>
      </c>
      <c r="G2869" s="48">
        <v>2743706000</v>
      </c>
      <c r="H2869" s="48">
        <f t="shared" si="107"/>
        <v>512582539396.88715</v>
      </c>
      <c r="I2869" s="48">
        <f t="shared" si="108"/>
        <v>186.82123354210952</v>
      </c>
    </row>
    <row r="2870" spans="1:9" x14ac:dyDescent="0.3">
      <c r="A2870" s="47" t="s">
        <v>363</v>
      </c>
      <c r="B2870" s="47">
        <v>2013</v>
      </c>
      <c r="C2870" s="47" t="s">
        <v>396</v>
      </c>
      <c r="D2870" s="47" t="s">
        <v>80</v>
      </c>
      <c r="E2870" s="48">
        <v>19204147877000</v>
      </c>
      <c r="F2870" s="48">
        <v>31.84</v>
      </c>
      <c r="G2870" s="48">
        <v>3085002000</v>
      </c>
      <c r="H2870" s="48">
        <f t="shared" si="107"/>
        <v>603145347895.72864</v>
      </c>
      <c r="I2870" s="48">
        <f t="shared" si="108"/>
        <v>195.50890012250514</v>
      </c>
    </row>
    <row r="2871" spans="1:9" x14ac:dyDescent="0.3">
      <c r="A2871" s="47" t="s">
        <v>363</v>
      </c>
      <c r="B2871" s="47">
        <v>2014</v>
      </c>
      <c r="C2871" s="47" t="s">
        <v>396</v>
      </c>
      <c r="D2871" s="47" t="s">
        <v>80</v>
      </c>
      <c r="E2871" s="48">
        <v>21721080475000</v>
      </c>
      <c r="F2871" s="48">
        <v>38.380000000000003</v>
      </c>
      <c r="G2871" s="48">
        <v>3215737000</v>
      </c>
      <c r="H2871" s="48">
        <f t="shared" si="107"/>
        <v>565947901902.03223</v>
      </c>
      <c r="I2871" s="48">
        <f t="shared" si="108"/>
        <v>175.99321769847231</v>
      </c>
    </row>
    <row r="2872" spans="1:9" x14ac:dyDescent="0.3">
      <c r="A2872" s="47" t="s">
        <v>363</v>
      </c>
      <c r="B2872" s="47">
        <v>2015</v>
      </c>
      <c r="C2872" s="47" t="s">
        <v>396</v>
      </c>
      <c r="D2872" s="47" t="s">
        <v>80</v>
      </c>
      <c r="E2872" s="48">
        <v>23290300210000</v>
      </c>
      <c r="F2872" s="48">
        <v>60.94</v>
      </c>
      <c r="G2872" s="48">
        <v>3264597000</v>
      </c>
      <c r="H2872" s="48">
        <f t="shared" si="107"/>
        <v>382184118969.47821</v>
      </c>
      <c r="I2872" s="48">
        <f t="shared" si="108"/>
        <v>117.06931023016875</v>
      </c>
    </row>
    <row r="2873" spans="1:9" x14ac:dyDescent="0.3">
      <c r="A2873" s="47" t="s">
        <v>363</v>
      </c>
      <c r="B2873" s="47">
        <v>2010</v>
      </c>
      <c r="C2873" s="47" t="s">
        <v>397</v>
      </c>
      <c r="D2873" s="47" t="s">
        <v>80</v>
      </c>
      <c r="E2873" s="48">
        <v>2151139000</v>
      </c>
      <c r="F2873" s="48">
        <v>30.37</v>
      </c>
      <c r="G2873" s="48">
        <v>7100</v>
      </c>
      <c r="H2873" s="48">
        <f t="shared" si="107"/>
        <v>70831050.378663152</v>
      </c>
      <c r="I2873" s="48">
        <f t="shared" si="108"/>
        <v>9976.2042786849506</v>
      </c>
    </row>
    <row r="2874" spans="1:9" x14ac:dyDescent="0.3">
      <c r="A2874" s="47" t="s">
        <v>363</v>
      </c>
      <c r="B2874" s="47">
        <v>2011</v>
      </c>
      <c r="C2874" s="47" t="s">
        <v>397</v>
      </c>
      <c r="D2874" s="47" t="s">
        <v>80</v>
      </c>
      <c r="E2874" s="48">
        <v>524371000</v>
      </c>
      <c r="F2874" s="48">
        <v>29.38</v>
      </c>
      <c r="G2874" s="48">
        <v>3200</v>
      </c>
      <c r="H2874" s="48">
        <f t="shared" si="107"/>
        <v>17847889.720898572</v>
      </c>
      <c r="I2874" s="48">
        <f t="shared" si="108"/>
        <v>5577.465537780804</v>
      </c>
    </row>
    <row r="2875" spans="1:9" x14ac:dyDescent="0.3">
      <c r="A2875" s="47" t="s">
        <v>363</v>
      </c>
      <c r="B2875" s="47">
        <v>2012</v>
      </c>
      <c r="C2875" s="47" t="s">
        <v>397</v>
      </c>
      <c r="D2875" s="47" t="s">
        <v>80</v>
      </c>
      <c r="E2875" s="48">
        <v>168943000</v>
      </c>
      <c r="F2875" s="48">
        <v>30.84</v>
      </c>
      <c r="G2875" s="48">
        <v>900</v>
      </c>
      <c r="H2875" s="48">
        <f t="shared" si="107"/>
        <v>5478047.9896238651</v>
      </c>
      <c r="I2875" s="48">
        <f t="shared" si="108"/>
        <v>6086.7199884709617</v>
      </c>
    </row>
    <row r="2876" spans="1:9" x14ac:dyDescent="0.3">
      <c r="A2876" s="47" t="s">
        <v>363</v>
      </c>
      <c r="B2876" s="47">
        <v>2013</v>
      </c>
      <c r="C2876" s="47" t="s">
        <v>397</v>
      </c>
      <c r="D2876" s="47" t="s">
        <v>80</v>
      </c>
      <c r="E2876" s="48">
        <v>61561000</v>
      </c>
      <c r="F2876" s="48">
        <v>31.84</v>
      </c>
      <c r="G2876" s="48">
        <v>400</v>
      </c>
      <c r="H2876" s="48">
        <f t="shared" si="107"/>
        <v>1933448.4924623116</v>
      </c>
      <c r="I2876" s="48">
        <f t="shared" si="108"/>
        <v>4833.6212311557792</v>
      </c>
    </row>
    <row r="2877" spans="1:9" x14ac:dyDescent="0.3">
      <c r="A2877" s="47" t="s">
        <v>363</v>
      </c>
      <c r="B2877" s="47">
        <v>2014</v>
      </c>
      <c r="C2877" s="52" t="s">
        <v>397</v>
      </c>
      <c r="D2877" s="52" t="s">
        <v>80</v>
      </c>
      <c r="E2877" s="48">
        <v>42056000</v>
      </c>
      <c r="F2877" s="48">
        <v>38.380000000000003</v>
      </c>
    </row>
    <row r="2878" spans="1:9" x14ac:dyDescent="0.3">
      <c r="A2878" s="47" t="s">
        <v>363</v>
      </c>
      <c r="B2878" s="47">
        <v>2010</v>
      </c>
      <c r="C2878" s="47" t="s">
        <v>398</v>
      </c>
      <c r="D2878" s="47" t="s">
        <v>80</v>
      </c>
      <c r="E2878" s="48">
        <v>141466356000</v>
      </c>
      <c r="F2878" s="48">
        <v>30.37</v>
      </c>
      <c r="G2878" s="48">
        <v>54688000</v>
      </c>
      <c r="H2878" s="48">
        <f t="shared" ref="H2878:H2941" si="109">E2878/F2878</f>
        <v>4658095357.2604542</v>
      </c>
      <c r="I2878" s="48">
        <f t="shared" ref="I2878:I2941" si="110">H2878/G2878</f>
        <v>85.175822068103685</v>
      </c>
    </row>
    <row r="2879" spans="1:9" x14ac:dyDescent="0.3">
      <c r="A2879" s="47" t="s">
        <v>363</v>
      </c>
      <c r="B2879" s="47">
        <v>2011</v>
      </c>
      <c r="C2879" s="47" t="s">
        <v>398</v>
      </c>
      <c r="D2879" s="47" t="s">
        <v>80</v>
      </c>
      <c r="E2879" s="48">
        <v>242087047000</v>
      </c>
      <c r="F2879" s="48">
        <v>29.38</v>
      </c>
      <c r="G2879" s="48">
        <v>105235000</v>
      </c>
      <c r="H2879" s="48">
        <f t="shared" si="109"/>
        <v>8239858645.3369646</v>
      </c>
      <c r="I2879" s="48">
        <f t="shared" si="110"/>
        <v>78.299602274309535</v>
      </c>
    </row>
    <row r="2880" spans="1:9" x14ac:dyDescent="0.3">
      <c r="A2880" s="47" t="s">
        <v>363</v>
      </c>
      <c r="B2880" s="47">
        <v>2012</v>
      </c>
      <c r="C2880" s="47" t="s">
        <v>398</v>
      </c>
      <c r="D2880" s="47" t="s">
        <v>80</v>
      </c>
      <c r="E2880" s="48">
        <v>424433210000</v>
      </c>
      <c r="F2880" s="48">
        <v>30.84</v>
      </c>
      <c r="G2880" s="48">
        <v>222723000</v>
      </c>
      <c r="H2880" s="48">
        <f t="shared" si="109"/>
        <v>13762425745.784695</v>
      </c>
      <c r="I2880" s="48">
        <f t="shared" si="110"/>
        <v>61.791668331446211</v>
      </c>
    </row>
    <row r="2881" spans="1:9" x14ac:dyDescent="0.3">
      <c r="A2881" s="47" t="s">
        <v>363</v>
      </c>
      <c r="B2881" s="47">
        <v>2013</v>
      </c>
      <c r="C2881" s="47" t="s">
        <v>398</v>
      </c>
      <c r="D2881" s="47" t="s">
        <v>80</v>
      </c>
      <c r="E2881" s="48">
        <v>723356072000</v>
      </c>
      <c r="F2881" s="48">
        <v>31.84</v>
      </c>
      <c r="G2881" s="48">
        <v>434423000</v>
      </c>
      <c r="H2881" s="48">
        <f t="shared" si="109"/>
        <v>22718469597.989948</v>
      </c>
      <c r="I2881" s="48">
        <f t="shared" si="110"/>
        <v>52.295733876866436</v>
      </c>
    </row>
    <row r="2882" spans="1:9" x14ac:dyDescent="0.3">
      <c r="A2882" s="47" t="s">
        <v>363</v>
      </c>
      <c r="B2882" s="47">
        <v>2014</v>
      </c>
      <c r="C2882" s="47" t="s">
        <v>398</v>
      </c>
      <c r="D2882" s="47" t="s">
        <v>80</v>
      </c>
      <c r="E2882" s="48">
        <v>1035751534000</v>
      </c>
      <c r="F2882" s="48">
        <v>38.380000000000003</v>
      </c>
      <c r="G2882" s="48">
        <v>714308000</v>
      </c>
      <c r="H2882" s="48">
        <f t="shared" si="109"/>
        <v>26986751797.811359</v>
      </c>
      <c r="I2882" s="48">
        <f t="shared" si="110"/>
        <v>37.780273772394203</v>
      </c>
    </row>
    <row r="2883" spans="1:9" x14ac:dyDescent="0.3">
      <c r="A2883" s="47" t="s">
        <v>363</v>
      </c>
      <c r="B2883" s="47">
        <v>2015</v>
      </c>
      <c r="C2883" s="47" t="s">
        <v>398</v>
      </c>
      <c r="D2883" s="47" t="s">
        <v>80</v>
      </c>
      <c r="E2883" s="48">
        <v>1189547870000</v>
      </c>
      <c r="F2883" s="48">
        <v>60.94</v>
      </c>
      <c r="G2883" s="48">
        <v>951360000</v>
      </c>
      <c r="H2883" s="48">
        <f t="shared" si="109"/>
        <v>19519984739.087627</v>
      </c>
      <c r="I2883" s="48">
        <f t="shared" si="110"/>
        <v>20.517979249797794</v>
      </c>
    </row>
    <row r="2884" spans="1:9" x14ac:dyDescent="0.3">
      <c r="A2884" s="47" t="s">
        <v>363</v>
      </c>
      <c r="B2884" s="47">
        <v>2013</v>
      </c>
      <c r="C2884" s="47" t="s">
        <v>413</v>
      </c>
      <c r="D2884" s="47" t="s">
        <v>80</v>
      </c>
      <c r="E2884" s="48">
        <v>66889736000</v>
      </c>
      <c r="F2884" s="48">
        <v>31.84</v>
      </c>
      <c r="G2884" s="48">
        <v>26821000</v>
      </c>
      <c r="H2884" s="48">
        <f t="shared" si="109"/>
        <v>2100808291.4572864</v>
      </c>
      <c r="I2884" s="48">
        <f t="shared" si="110"/>
        <v>78.326993455027264</v>
      </c>
    </row>
    <row r="2885" spans="1:9" x14ac:dyDescent="0.3">
      <c r="A2885" s="47" t="s">
        <v>363</v>
      </c>
      <c r="B2885" s="47">
        <v>2014</v>
      </c>
      <c r="C2885" s="47" t="s">
        <v>413</v>
      </c>
      <c r="D2885" s="47" t="s">
        <v>80</v>
      </c>
      <c r="E2885" s="48">
        <v>93019185000</v>
      </c>
      <c r="F2885" s="48">
        <v>38.380000000000003</v>
      </c>
      <c r="G2885" s="48">
        <v>33191000</v>
      </c>
      <c r="H2885" s="48">
        <f t="shared" si="109"/>
        <v>2423636920.2709742</v>
      </c>
      <c r="I2885" s="48">
        <f t="shared" si="110"/>
        <v>73.020906880509003</v>
      </c>
    </row>
    <row r="2886" spans="1:9" x14ac:dyDescent="0.3">
      <c r="A2886" s="47" t="s">
        <v>363</v>
      </c>
      <c r="B2886" s="47">
        <v>2015</v>
      </c>
      <c r="C2886" s="47" t="s">
        <v>413</v>
      </c>
      <c r="D2886" s="47" t="s">
        <v>80</v>
      </c>
      <c r="E2886" s="48">
        <v>107245114000</v>
      </c>
      <c r="F2886" s="48">
        <v>60.94</v>
      </c>
      <c r="G2886" s="48">
        <v>39509000</v>
      </c>
      <c r="H2886" s="48">
        <f t="shared" si="109"/>
        <v>1759847620.6104367</v>
      </c>
      <c r="I2886" s="48">
        <f t="shared" si="110"/>
        <v>44.542955291463635</v>
      </c>
    </row>
    <row r="2887" spans="1:9" x14ac:dyDescent="0.3">
      <c r="A2887" s="47" t="s">
        <v>363</v>
      </c>
      <c r="B2887" s="47">
        <v>2010</v>
      </c>
      <c r="C2887" s="47" t="s">
        <v>399</v>
      </c>
      <c r="D2887" s="47" t="s">
        <v>80</v>
      </c>
      <c r="E2887" s="48">
        <v>374689497764000</v>
      </c>
      <c r="F2887" s="48">
        <v>30.37</v>
      </c>
      <c r="G2887" s="48">
        <v>2630000000</v>
      </c>
      <c r="H2887" s="48">
        <f t="shared" si="109"/>
        <v>12337487578663.154</v>
      </c>
      <c r="I2887" s="48">
        <f t="shared" si="110"/>
        <v>4691.0599158415034</v>
      </c>
    </row>
    <row r="2888" spans="1:9" x14ac:dyDescent="0.3">
      <c r="A2888" s="47" t="s">
        <v>363</v>
      </c>
      <c r="B2888" s="47">
        <v>2011</v>
      </c>
      <c r="C2888" s="47" t="s">
        <v>399</v>
      </c>
      <c r="D2888" s="47" t="s">
        <v>80</v>
      </c>
      <c r="E2888" s="48">
        <v>433553874830000</v>
      </c>
      <c r="F2888" s="48">
        <v>29.38</v>
      </c>
      <c r="G2888" s="48">
        <v>2683586000</v>
      </c>
      <c r="H2888" s="48">
        <f t="shared" si="109"/>
        <v>14756769054799.184</v>
      </c>
      <c r="I2888" s="48">
        <f t="shared" si="110"/>
        <v>5498.8992545046749</v>
      </c>
    </row>
    <row r="2889" spans="1:9" x14ac:dyDescent="0.3">
      <c r="A2889" s="47" t="s">
        <v>363</v>
      </c>
      <c r="B2889" s="47">
        <v>2012</v>
      </c>
      <c r="C2889" s="47" t="s">
        <v>399</v>
      </c>
      <c r="D2889" s="47" t="s">
        <v>80</v>
      </c>
      <c r="E2889" s="48">
        <v>489262087761000</v>
      </c>
      <c r="F2889" s="48">
        <v>30.84</v>
      </c>
      <c r="G2889" s="48">
        <v>2706396000</v>
      </c>
      <c r="H2889" s="48">
        <f t="shared" si="109"/>
        <v>15864529434533.074</v>
      </c>
      <c r="I2889" s="48">
        <f t="shared" si="110"/>
        <v>5861.8655342873235</v>
      </c>
    </row>
    <row r="2890" spans="1:9" x14ac:dyDescent="0.3">
      <c r="A2890" s="47" t="s">
        <v>363</v>
      </c>
      <c r="B2890" s="47">
        <v>2013</v>
      </c>
      <c r="C2890" s="47" t="s">
        <v>399</v>
      </c>
      <c r="D2890" s="47" t="s">
        <v>80</v>
      </c>
      <c r="E2890" s="48">
        <v>557397826933000</v>
      </c>
      <c r="F2890" s="48">
        <v>31.84</v>
      </c>
      <c r="G2890" s="48">
        <v>2833363000</v>
      </c>
      <c r="H2890" s="48">
        <f t="shared" si="109"/>
        <v>17506213157443.467</v>
      </c>
      <c r="I2890" s="48">
        <f t="shared" si="110"/>
        <v>6178.5987737693567</v>
      </c>
    </row>
    <row r="2891" spans="1:9" x14ac:dyDescent="0.3">
      <c r="A2891" s="47" t="s">
        <v>363</v>
      </c>
      <c r="B2891" s="47">
        <v>2014</v>
      </c>
      <c r="C2891" s="47" t="s">
        <v>399</v>
      </c>
      <c r="D2891" s="47" t="s">
        <v>80</v>
      </c>
      <c r="E2891" s="48">
        <v>640798701489000</v>
      </c>
      <c r="F2891" s="48">
        <v>38.380000000000003</v>
      </c>
      <c r="G2891" s="48">
        <v>2840467000</v>
      </c>
      <c r="H2891" s="48">
        <f t="shared" si="109"/>
        <v>16696162102371.025</v>
      </c>
      <c r="I2891" s="48">
        <f t="shared" si="110"/>
        <v>5877.9637652438932</v>
      </c>
    </row>
    <row r="2892" spans="1:9" x14ac:dyDescent="0.3">
      <c r="A2892" s="47" t="s">
        <v>363</v>
      </c>
      <c r="B2892" s="47">
        <v>2015</v>
      </c>
      <c r="C2892" s="47" t="s">
        <v>399</v>
      </c>
      <c r="D2892" s="47" t="s">
        <v>80</v>
      </c>
      <c r="E2892" s="48">
        <v>729689568170000</v>
      </c>
      <c r="F2892" s="48">
        <v>60.94</v>
      </c>
      <c r="G2892" s="48">
        <v>2772533000</v>
      </c>
      <c r="H2892" s="48">
        <f t="shared" si="109"/>
        <v>11973901676567.115</v>
      </c>
      <c r="I2892" s="48">
        <f t="shared" si="110"/>
        <v>4318.7589386914833</v>
      </c>
    </row>
    <row r="2893" spans="1:9" x14ac:dyDescent="0.3">
      <c r="A2893" s="47" t="s">
        <v>363</v>
      </c>
      <c r="B2893" s="47">
        <v>2013</v>
      </c>
      <c r="C2893" s="47" t="s">
        <v>400</v>
      </c>
      <c r="D2893" s="47" t="s">
        <v>80</v>
      </c>
      <c r="E2893" s="48">
        <v>781383993000</v>
      </c>
      <c r="F2893" s="48">
        <v>31.84</v>
      </c>
      <c r="G2893" s="48">
        <v>712214000</v>
      </c>
      <c r="H2893" s="48">
        <f t="shared" si="109"/>
        <v>24540954554.0201</v>
      </c>
      <c r="I2893" s="48">
        <f t="shared" si="110"/>
        <v>34.457276259691753</v>
      </c>
    </row>
    <row r="2894" spans="1:9" x14ac:dyDescent="0.3">
      <c r="A2894" s="47" t="s">
        <v>363</v>
      </c>
      <c r="B2894" s="47">
        <v>2014</v>
      </c>
      <c r="C2894" s="47" t="s">
        <v>400</v>
      </c>
      <c r="D2894" s="47" t="s">
        <v>80</v>
      </c>
      <c r="E2894" s="48">
        <v>781383993000</v>
      </c>
      <c r="F2894" s="48">
        <v>38.380000000000003</v>
      </c>
      <c r="G2894" s="48">
        <v>676500000</v>
      </c>
      <c r="H2894" s="48">
        <f t="shared" si="109"/>
        <v>20359145205.836372</v>
      </c>
      <c r="I2894" s="48">
        <f t="shared" si="110"/>
        <v>30.094819225183109</v>
      </c>
    </row>
    <row r="2895" spans="1:9" x14ac:dyDescent="0.3">
      <c r="A2895" s="47" t="s">
        <v>363</v>
      </c>
      <c r="B2895" s="47">
        <v>2015</v>
      </c>
      <c r="C2895" s="47" t="s">
        <v>400</v>
      </c>
      <c r="D2895" s="47" t="s">
        <v>80</v>
      </c>
      <c r="E2895" s="48">
        <v>781383993000</v>
      </c>
      <c r="F2895" s="48">
        <v>60.94</v>
      </c>
      <c r="G2895" s="48">
        <v>595450000</v>
      </c>
      <c r="H2895" s="48">
        <f t="shared" si="109"/>
        <v>12822185641.614704</v>
      </c>
      <c r="I2895" s="48">
        <f t="shared" si="110"/>
        <v>21.533605914207246</v>
      </c>
    </row>
    <row r="2896" spans="1:9" x14ac:dyDescent="0.3">
      <c r="A2896" s="47" t="s">
        <v>363</v>
      </c>
      <c r="B2896" s="47">
        <v>2010</v>
      </c>
      <c r="C2896" s="47" t="s">
        <v>401</v>
      </c>
      <c r="D2896" s="47" t="s">
        <v>80</v>
      </c>
      <c r="E2896" s="48">
        <v>116041183820000</v>
      </c>
      <c r="F2896" s="48">
        <v>30.37</v>
      </c>
      <c r="G2896" s="48">
        <v>367897000</v>
      </c>
      <c r="H2896" s="48">
        <f t="shared" si="109"/>
        <v>3820914844254.1982</v>
      </c>
      <c r="I2896" s="48">
        <f t="shared" si="110"/>
        <v>10385.827675284654</v>
      </c>
    </row>
    <row r="2897" spans="1:9" x14ac:dyDescent="0.3">
      <c r="A2897" s="47" t="s">
        <v>363</v>
      </c>
      <c r="B2897" s="47">
        <v>2011</v>
      </c>
      <c r="C2897" s="47" t="s">
        <v>401</v>
      </c>
      <c r="D2897" s="47" t="s">
        <v>80</v>
      </c>
      <c r="E2897" s="48">
        <v>158127102327000</v>
      </c>
      <c r="F2897" s="48">
        <v>29.38</v>
      </c>
      <c r="G2897" s="48">
        <v>490055000</v>
      </c>
      <c r="H2897" s="48">
        <f t="shared" si="109"/>
        <v>5382134184036.7598</v>
      </c>
      <c r="I2897" s="48">
        <f t="shared" si="110"/>
        <v>10982.714560685556</v>
      </c>
    </row>
    <row r="2898" spans="1:9" x14ac:dyDescent="0.3">
      <c r="A2898" s="47" t="s">
        <v>363</v>
      </c>
      <c r="B2898" s="47">
        <v>2012</v>
      </c>
      <c r="C2898" s="47" t="s">
        <v>401</v>
      </c>
      <c r="D2898" s="47" t="s">
        <v>80</v>
      </c>
      <c r="E2898" s="48">
        <v>204253987688000</v>
      </c>
      <c r="F2898" s="48">
        <v>30.84</v>
      </c>
      <c r="G2898" s="48">
        <v>613723000</v>
      </c>
      <c r="H2898" s="48">
        <f t="shared" si="109"/>
        <v>6623021650064.8506</v>
      </c>
      <c r="I2898" s="48">
        <f t="shared" si="110"/>
        <v>10791.548711820888</v>
      </c>
    </row>
    <row r="2899" spans="1:9" x14ac:dyDescent="0.3">
      <c r="A2899" s="47" t="s">
        <v>363</v>
      </c>
      <c r="B2899" s="47">
        <v>2013</v>
      </c>
      <c r="C2899" s="47" t="s">
        <v>401</v>
      </c>
      <c r="D2899" s="47" t="s">
        <v>80</v>
      </c>
      <c r="E2899" s="48">
        <v>287862616105000</v>
      </c>
      <c r="F2899" s="48">
        <v>31.84</v>
      </c>
      <c r="G2899" s="48">
        <v>754805000</v>
      </c>
      <c r="H2899" s="48">
        <f t="shared" si="109"/>
        <v>9040911309830.4023</v>
      </c>
      <c r="I2899" s="48">
        <f t="shared" si="110"/>
        <v>11977.810573367164</v>
      </c>
    </row>
    <row r="2900" spans="1:9" x14ac:dyDescent="0.3">
      <c r="A2900" s="47" t="s">
        <v>363</v>
      </c>
      <c r="B2900" s="47">
        <v>2014</v>
      </c>
      <c r="C2900" s="47" t="s">
        <v>401</v>
      </c>
      <c r="D2900" s="47" t="s">
        <v>80</v>
      </c>
      <c r="E2900" s="48">
        <v>355001019393000</v>
      </c>
      <c r="F2900" s="48">
        <v>38.380000000000003</v>
      </c>
      <c r="G2900" s="48">
        <v>850758000</v>
      </c>
      <c r="H2900" s="48">
        <f t="shared" si="109"/>
        <v>9249635731969.7754</v>
      </c>
      <c r="I2900" s="48">
        <f t="shared" si="110"/>
        <v>10872.228920527077</v>
      </c>
    </row>
    <row r="2901" spans="1:9" x14ac:dyDescent="0.3">
      <c r="A2901" s="47" t="s">
        <v>363</v>
      </c>
      <c r="B2901" s="47">
        <v>2015</v>
      </c>
      <c r="C2901" s="47" t="s">
        <v>401</v>
      </c>
      <c r="D2901" s="47" t="s">
        <v>80</v>
      </c>
      <c r="E2901" s="48">
        <v>374404033343000</v>
      </c>
      <c r="F2901" s="48">
        <v>60.94</v>
      </c>
      <c r="G2901" s="48">
        <v>972263000</v>
      </c>
      <c r="H2901" s="48">
        <f t="shared" si="109"/>
        <v>6143814134279.6191</v>
      </c>
      <c r="I2901" s="48">
        <f t="shared" si="110"/>
        <v>6319.0866404250901</v>
      </c>
    </row>
    <row r="2902" spans="1:9" x14ac:dyDescent="0.3">
      <c r="A2902" s="47" t="s">
        <v>363</v>
      </c>
      <c r="B2902" s="47">
        <v>2010</v>
      </c>
      <c r="C2902" s="47" t="s">
        <v>402</v>
      </c>
      <c r="D2902" s="47" t="s">
        <v>80</v>
      </c>
      <c r="E2902" s="48">
        <v>54186300632000</v>
      </c>
      <c r="F2902" s="48">
        <v>30.37</v>
      </c>
      <c r="G2902" s="48">
        <v>1680168000</v>
      </c>
      <c r="H2902" s="48">
        <f t="shared" si="109"/>
        <v>1784204828185.7095</v>
      </c>
      <c r="I2902" s="48">
        <f t="shared" si="110"/>
        <v>1061.9204913947351</v>
      </c>
    </row>
    <row r="2903" spans="1:9" x14ac:dyDescent="0.3">
      <c r="A2903" s="47" t="s">
        <v>363</v>
      </c>
      <c r="B2903" s="47">
        <v>2011</v>
      </c>
      <c r="C2903" s="47" t="s">
        <v>402</v>
      </c>
      <c r="D2903" s="47" t="s">
        <v>80</v>
      </c>
      <c r="E2903" s="48">
        <v>60469859301000</v>
      </c>
      <c r="F2903" s="48">
        <v>29.38</v>
      </c>
      <c r="G2903" s="48">
        <v>1615936000</v>
      </c>
      <c r="H2903" s="48">
        <f t="shared" si="109"/>
        <v>2058198070149.7617</v>
      </c>
      <c r="I2903" s="48">
        <f t="shared" si="110"/>
        <v>1273.6878627308022</v>
      </c>
    </row>
    <row r="2904" spans="1:9" x14ac:dyDescent="0.3">
      <c r="A2904" s="47" t="s">
        <v>363</v>
      </c>
      <c r="B2904" s="47">
        <v>2012</v>
      </c>
      <c r="C2904" s="47" t="s">
        <v>402</v>
      </c>
      <c r="D2904" s="47" t="s">
        <v>80</v>
      </c>
      <c r="E2904" s="48">
        <v>64635293122000</v>
      </c>
      <c r="F2904" s="48">
        <v>30.84</v>
      </c>
      <c r="G2904" s="48">
        <v>1568536000</v>
      </c>
      <c r="H2904" s="48">
        <f t="shared" si="109"/>
        <v>2095826625226.978</v>
      </c>
      <c r="I2904" s="48">
        <f t="shared" si="110"/>
        <v>1336.1673721399943</v>
      </c>
    </row>
    <row r="2905" spans="1:9" x14ac:dyDescent="0.3">
      <c r="A2905" s="47" t="s">
        <v>363</v>
      </c>
      <c r="B2905" s="47">
        <v>2013</v>
      </c>
      <c r="C2905" s="47" t="s">
        <v>402</v>
      </c>
      <c r="D2905" s="47" t="s">
        <v>80</v>
      </c>
      <c r="E2905" s="48">
        <v>77724226802000</v>
      </c>
      <c r="F2905" s="48">
        <v>31.84</v>
      </c>
      <c r="G2905" s="48">
        <v>905116000</v>
      </c>
      <c r="H2905" s="48">
        <f t="shared" si="109"/>
        <v>2441087525188.4424</v>
      </c>
      <c r="I2905" s="48">
        <f t="shared" si="110"/>
        <v>2696.9885906209174</v>
      </c>
    </row>
    <row r="2906" spans="1:9" x14ac:dyDescent="0.3">
      <c r="A2906" s="47" t="s">
        <v>363</v>
      </c>
      <c r="B2906" s="47">
        <v>2014</v>
      </c>
      <c r="C2906" s="47" t="s">
        <v>402</v>
      </c>
      <c r="D2906" s="47" t="s">
        <v>80</v>
      </c>
      <c r="E2906" s="48">
        <v>73438605567000</v>
      </c>
      <c r="F2906" s="48">
        <v>38.380000000000003</v>
      </c>
      <c r="G2906" s="48">
        <v>857310000</v>
      </c>
      <c r="H2906" s="48">
        <f t="shared" si="109"/>
        <v>1913460280536.7378</v>
      </c>
      <c r="I2906" s="48">
        <f t="shared" si="110"/>
        <v>2231.9350999483709</v>
      </c>
    </row>
    <row r="2907" spans="1:9" x14ac:dyDescent="0.3">
      <c r="A2907" s="47" t="s">
        <v>363</v>
      </c>
      <c r="B2907" s="47">
        <v>2015</v>
      </c>
      <c r="C2907" s="47" t="s">
        <v>402</v>
      </c>
      <c r="D2907" s="47" t="s">
        <v>80</v>
      </c>
      <c r="E2907" s="48">
        <v>88612517302000</v>
      </c>
      <c r="F2907" s="48">
        <v>60.94</v>
      </c>
      <c r="G2907" s="48">
        <v>798452000</v>
      </c>
      <c r="H2907" s="48">
        <f t="shared" si="109"/>
        <v>1454094474926.157</v>
      </c>
      <c r="I2907" s="48">
        <f t="shared" si="110"/>
        <v>1821.1420034343416</v>
      </c>
    </row>
    <row r="2908" spans="1:9" x14ac:dyDescent="0.3">
      <c r="A2908" s="47" t="s">
        <v>363</v>
      </c>
      <c r="B2908" s="47">
        <v>2010</v>
      </c>
      <c r="C2908" s="47" t="s">
        <v>403</v>
      </c>
      <c r="D2908" s="47" t="s">
        <v>80</v>
      </c>
      <c r="E2908" s="48">
        <v>1733856776000</v>
      </c>
      <c r="F2908" s="48">
        <v>30.37</v>
      </c>
      <c r="G2908" s="48">
        <v>959581000</v>
      </c>
      <c r="H2908" s="48">
        <f t="shared" si="109"/>
        <v>57091102271.978928</v>
      </c>
      <c r="I2908" s="48">
        <f t="shared" si="110"/>
        <v>59.495865666347008</v>
      </c>
    </row>
    <row r="2909" spans="1:9" x14ac:dyDescent="0.3">
      <c r="A2909" s="47" t="s">
        <v>363</v>
      </c>
      <c r="B2909" s="47">
        <v>2011</v>
      </c>
      <c r="C2909" s="47" t="s">
        <v>403</v>
      </c>
      <c r="D2909" s="47" t="s">
        <v>80</v>
      </c>
      <c r="E2909" s="48">
        <v>3134999073000</v>
      </c>
      <c r="F2909" s="48">
        <v>29.38</v>
      </c>
      <c r="G2909" s="48">
        <v>1556877000</v>
      </c>
      <c r="H2909" s="48">
        <f t="shared" si="109"/>
        <v>106705210108.91763</v>
      </c>
      <c r="I2909" s="48">
        <f t="shared" si="110"/>
        <v>68.537983481622263</v>
      </c>
    </row>
    <row r="2910" spans="1:9" x14ac:dyDescent="0.3">
      <c r="A2910" s="47" t="s">
        <v>363</v>
      </c>
      <c r="B2910" s="47">
        <v>2012</v>
      </c>
      <c r="C2910" s="47" t="s">
        <v>403</v>
      </c>
      <c r="D2910" s="47" t="s">
        <v>80</v>
      </c>
      <c r="E2910" s="48">
        <v>4806346803000</v>
      </c>
      <c r="F2910" s="48">
        <v>30.84</v>
      </c>
      <c r="G2910" s="48">
        <v>2631183000</v>
      </c>
      <c r="H2910" s="48">
        <f t="shared" si="109"/>
        <v>155847821108.9494</v>
      </c>
      <c r="I2910" s="48">
        <f t="shared" si="110"/>
        <v>59.231083930288925</v>
      </c>
    </row>
    <row r="2911" spans="1:9" x14ac:dyDescent="0.3">
      <c r="A2911" s="47" t="s">
        <v>363</v>
      </c>
      <c r="B2911" s="47">
        <v>2013</v>
      </c>
      <c r="C2911" s="47" t="s">
        <v>403</v>
      </c>
      <c r="D2911" s="47" t="s">
        <v>80</v>
      </c>
      <c r="E2911" s="48">
        <v>7412373769000</v>
      </c>
      <c r="F2911" s="48">
        <v>31.84</v>
      </c>
      <c r="G2911" s="48">
        <v>4150058000</v>
      </c>
      <c r="H2911" s="48">
        <f t="shared" si="109"/>
        <v>232800683699.74875</v>
      </c>
      <c r="I2911" s="48">
        <f t="shared" si="110"/>
        <v>56.095766300073095</v>
      </c>
    </row>
    <row r="2912" spans="1:9" x14ac:dyDescent="0.3">
      <c r="A2912" s="47" t="s">
        <v>363</v>
      </c>
      <c r="B2912" s="47">
        <v>2014</v>
      </c>
      <c r="C2912" s="47" t="s">
        <v>403</v>
      </c>
      <c r="D2912" s="47" t="s">
        <v>80</v>
      </c>
      <c r="E2912" s="48">
        <v>11018695575000</v>
      </c>
      <c r="F2912" s="48">
        <v>38.380000000000003</v>
      </c>
      <c r="G2912" s="48">
        <v>6096847000</v>
      </c>
      <c r="H2912" s="48">
        <f t="shared" si="109"/>
        <v>287094725768.62946</v>
      </c>
      <c r="I2912" s="48">
        <f t="shared" si="110"/>
        <v>47.08904877695462</v>
      </c>
    </row>
    <row r="2913" spans="1:9" x14ac:dyDescent="0.3">
      <c r="A2913" s="47" t="s">
        <v>363</v>
      </c>
      <c r="B2913" s="47">
        <v>2015</v>
      </c>
      <c r="C2913" s="47" t="s">
        <v>403</v>
      </c>
      <c r="D2913" s="47" t="s">
        <v>80</v>
      </c>
      <c r="E2913" s="48">
        <v>15201494423000</v>
      </c>
      <c r="F2913" s="48">
        <v>60.94</v>
      </c>
      <c r="G2913" s="48">
        <v>8852100000</v>
      </c>
      <c r="H2913" s="48">
        <f t="shared" si="109"/>
        <v>249450187446.66885</v>
      </c>
      <c r="I2913" s="48">
        <f t="shared" si="110"/>
        <v>28.179775132078134</v>
      </c>
    </row>
    <row r="2914" spans="1:9" x14ac:dyDescent="0.3">
      <c r="A2914" s="47" t="s">
        <v>363</v>
      </c>
      <c r="B2914" s="47">
        <v>2013</v>
      </c>
      <c r="C2914" s="47" t="s">
        <v>414</v>
      </c>
      <c r="D2914" s="47" t="s">
        <v>80</v>
      </c>
      <c r="E2914" s="48">
        <v>427219940000</v>
      </c>
      <c r="F2914" s="48">
        <v>31.84</v>
      </c>
      <c r="G2914" s="48">
        <v>194493000</v>
      </c>
      <c r="H2914" s="48">
        <f t="shared" si="109"/>
        <v>13417711683.417086</v>
      </c>
      <c r="I2914" s="48">
        <f t="shared" si="110"/>
        <v>68.988147045996953</v>
      </c>
    </row>
    <row r="2915" spans="1:9" x14ac:dyDescent="0.3">
      <c r="A2915" s="47" t="s">
        <v>363</v>
      </c>
      <c r="B2915" s="47">
        <v>2014</v>
      </c>
      <c r="C2915" s="47" t="s">
        <v>414</v>
      </c>
      <c r="D2915" s="47" t="s">
        <v>80</v>
      </c>
      <c r="E2915" s="48">
        <v>591971560000</v>
      </c>
      <c r="F2915" s="48">
        <v>38.380000000000003</v>
      </c>
      <c r="G2915" s="48">
        <v>261233000</v>
      </c>
      <c r="H2915" s="48">
        <f t="shared" si="109"/>
        <v>15423959353.830118</v>
      </c>
      <c r="I2915" s="48">
        <f t="shared" si="110"/>
        <v>59.042920893723682</v>
      </c>
    </row>
    <row r="2916" spans="1:9" x14ac:dyDescent="0.3">
      <c r="A2916" s="47" t="s">
        <v>363</v>
      </c>
      <c r="B2916" s="47">
        <v>2015</v>
      </c>
      <c r="C2916" s="47" t="s">
        <v>414</v>
      </c>
      <c r="D2916" s="47" t="s">
        <v>80</v>
      </c>
      <c r="E2916" s="48">
        <v>725667374000</v>
      </c>
      <c r="F2916" s="48">
        <v>60.94</v>
      </c>
      <c r="G2916" s="48">
        <v>341184000</v>
      </c>
      <c r="H2916" s="48">
        <f t="shared" si="109"/>
        <v>11907899146.701674</v>
      </c>
      <c r="I2916" s="48">
        <f t="shared" si="110"/>
        <v>34.901692771940283</v>
      </c>
    </row>
    <row r="2917" spans="1:9" x14ac:dyDescent="0.3">
      <c r="A2917" s="47" t="s">
        <v>363</v>
      </c>
      <c r="B2917" s="47">
        <v>2010</v>
      </c>
      <c r="C2917" s="47" t="s">
        <v>404</v>
      </c>
      <c r="D2917" s="47" t="s">
        <v>80</v>
      </c>
      <c r="E2917" s="48">
        <v>1334895119000</v>
      </c>
      <c r="F2917" s="48">
        <v>30.37</v>
      </c>
      <c r="G2917" s="48">
        <v>136684000</v>
      </c>
      <c r="H2917" s="48">
        <f t="shared" si="109"/>
        <v>43954399703.654922</v>
      </c>
      <c r="I2917" s="48">
        <f t="shared" si="110"/>
        <v>321.57677346035325</v>
      </c>
    </row>
    <row r="2918" spans="1:9" x14ac:dyDescent="0.3">
      <c r="A2918" s="47" t="s">
        <v>363</v>
      </c>
      <c r="B2918" s="47">
        <v>2011</v>
      </c>
      <c r="C2918" s="47" t="s">
        <v>404</v>
      </c>
      <c r="D2918" s="47" t="s">
        <v>80</v>
      </c>
      <c r="E2918" s="48">
        <v>1442635124000</v>
      </c>
      <c r="F2918" s="48">
        <v>29.38</v>
      </c>
      <c r="G2918" s="48">
        <v>117993000</v>
      </c>
      <c r="H2918" s="48">
        <f t="shared" si="109"/>
        <v>49102625051.055138</v>
      </c>
      <c r="I2918" s="48">
        <f t="shared" si="110"/>
        <v>416.14862789364742</v>
      </c>
    </row>
    <row r="2919" spans="1:9" x14ac:dyDescent="0.3">
      <c r="A2919" s="47" t="s">
        <v>363</v>
      </c>
      <c r="B2919" s="47">
        <v>2012</v>
      </c>
      <c r="C2919" s="47" t="s">
        <v>404</v>
      </c>
      <c r="D2919" s="47" t="s">
        <v>80</v>
      </c>
      <c r="E2919" s="48">
        <v>1300802603000</v>
      </c>
      <c r="F2919" s="48">
        <v>30.84</v>
      </c>
      <c r="G2919" s="48">
        <v>82079000</v>
      </c>
      <c r="H2919" s="48">
        <f t="shared" si="109"/>
        <v>42179072730.22049</v>
      </c>
      <c r="I2919" s="48">
        <f t="shared" si="110"/>
        <v>513.88385251063596</v>
      </c>
    </row>
    <row r="2920" spans="1:9" x14ac:dyDescent="0.3">
      <c r="A2920" s="47" t="s">
        <v>363</v>
      </c>
      <c r="B2920" s="47">
        <v>2013</v>
      </c>
      <c r="C2920" s="47" t="s">
        <v>404</v>
      </c>
      <c r="D2920" s="47" t="s">
        <v>80</v>
      </c>
      <c r="E2920" s="48">
        <v>1554803375000</v>
      </c>
      <c r="F2920" s="48">
        <v>31.84</v>
      </c>
      <c r="G2920" s="48">
        <v>84815000</v>
      </c>
      <c r="H2920" s="48">
        <f t="shared" si="109"/>
        <v>48831764290.201004</v>
      </c>
      <c r="I2920" s="48">
        <f t="shared" si="110"/>
        <v>575.74443542063318</v>
      </c>
    </row>
    <row r="2921" spans="1:9" x14ac:dyDescent="0.3">
      <c r="A2921" s="47" t="s">
        <v>363</v>
      </c>
      <c r="B2921" s="47">
        <v>2014</v>
      </c>
      <c r="C2921" s="47" t="s">
        <v>404</v>
      </c>
      <c r="D2921" s="47" t="s">
        <v>80</v>
      </c>
      <c r="E2921" s="48">
        <v>1843359393000</v>
      </c>
      <c r="F2921" s="48">
        <v>38.380000000000003</v>
      </c>
      <c r="G2921" s="48">
        <v>84630000</v>
      </c>
      <c r="H2921" s="48">
        <f t="shared" si="109"/>
        <v>48029166050.026054</v>
      </c>
      <c r="I2921" s="48">
        <f t="shared" si="110"/>
        <v>567.51939087824712</v>
      </c>
    </row>
    <row r="2922" spans="1:9" x14ac:dyDescent="0.3">
      <c r="A2922" s="47" t="s">
        <v>363</v>
      </c>
      <c r="B2922" s="47">
        <v>2015</v>
      </c>
      <c r="C2922" s="47" t="s">
        <v>404</v>
      </c>
      <c r="D2922" s="47" t="s">
        <v>80</v>
      </c>
      <c r="E2922" s="48">
        <v>1933350709000</v>
      </c>
      <c r="F2922" s="48">
        <v>60.94</v>
      </c>
      <c r="G2922" s="48">
        <v>77372000</v>
      </c>
      <c r="H2922" s="48">
        <f t="shared" si="109"/>
        <v>31725479307.515591</v>
      </c>
      <c r="I2922" s="48">
        <f t="shared" si="110"/>
        <v>410.03824778363736</v>
      </c>
    </row>
    <row r="2923" spans="1:9" x14ac:dyDescent="0.3">
      <c r="A2923" s="47" t="s">
        <v>363</v>
      </c>
      <c r="B2923" s="47">
        <v>2013</v>
      </c>
      <c r="C2923" s="47" t="s">
        <v>425</v>
      </c>
      <c r="D2923" s="47" t="s">
        <v>80</v>
      </c>
      <c r="E2923" s="48">
        <v>391660389000</v>
      </c>
      <c r="F2923" s="48">
        <v>31.84</v>
      </c>
      <c r="G2923" s="48">
        <v>3459000</v>
      </c>
      <c r="H2923" s="48">
        <f t="shared" si="109"/>
        <v>12300891614.321608</v>
      </c>
      <c r="I2923" s="48">
        <f t="shared" si="110"/>
        <v>3556.1987899166256</v>
      </c>
    </row>
    <row r="2924" spans="1:9" x14ac:dyDescent="0.3">
      <c r="A2924" s="47" t="s">
        <v>363</v>
      </c>
      <c r="B2924" s="47">
        <v>2014</v>
      </c>
      <c r="C2924" s="47" t="s">
        <v>425</v>
      </c>
      <c r="D2924" s="47" t="s">
        <v>80</v>
      </c>
      <c r="E2924" s="48">
        <v>391660389000</v>
      </c>
      <c r="F2924" s="48">
        <v>38.380000000000003</v>
      </c>
      <c r="G2924" s="48">
        <v>5073000</v>
      </c>
      <c r="H2924" s="48">
        <f t="shared" si="109"/>
        <v>10204804299.11412</v>
      </c>
      <c r="I2924" s="48">
        <f t="shared" si="110"/>
        <v>2011.5916221395862</v>
      </c>
    </row>
    <row r="2925" spans="1:9" x14ac:dyDescent="0.3">
      <c r="A2925" s="47" t="s">
        <v>363</v>
      </c>
      <c r="B2925" s="47">
        <v>2015</v>
      </c>
      <c r="C2925" s="47" t="s">
        <v>425</v>
      </c>
      <c r="D2925" s="47" t="s">
        <v>80</v>
      </c>
      <c r="E2925" s="48">
        <v>662159805000</v>
      </c>
      <c r="F2925" s="48">
        <v>60.94</v>
      </c>
      <c r="G2925" s="48">
        <v>6101000</v>
      </c>
      <c r="H2925" s="48">
        <f t="shared" si="109"/>
        <v>10865766409.583197</v>
      </c>
      <c r="I2925" s="48">
        <f t="shared" si="110"/>
        <v>1780.9812177648248</v>
      </c>
    </row>
    <row r="2926" spans="1:9" x14ac:dyDescent="0.3">
      <c r="A2926" s="47" t="s">
        <v>363</v>
      </c>
      <c r="B2926" s="47">
        <v>2010</v>
      </c>
      <c r="C2926" s="47" t="s">
        <v>405</v>
      </c>
      <c r="D2926" s="47" t="s">
        <v>80</v>
      </c>
      <c r="E2926" s="48">
        <v>1232138011000</v>
      </c>
      <c r="F2926" s="48">
        <v>30.37</v>
      </c>
      <c r="G2926" s="48">
        <v>134264000</v>
      </c>
      <c r="H2926" s="48">
        <f t="shared" si="109"/>
        <v>40570892690.154755</v>
      </c>
      <c r="I2926" s="48">
        <f t="shared" si="110"/>
        <v>302.17253091040601</v>
      </c>
    </row>
    <row r="2927" spans="1:9" x14ac:dyDescent="0.3">
      <c r="A2927" s="47" t="s">
        <v>363</v>
      </c>
      <c r="B2927" s="47">
        <v>2011</v>
      </c>
      <c r="C2927" s="47" t="s">
        <v>405</v>
      </c>
      <c r="D2927" s="47" t="s">
        <v>80</v>
      </c>
      <c r="E2927" s="48">
        <v>1339034841000</v>
      </c>
      <c r="F2927" s="48">
        <v>29.38</v>
      </c>
      <c r="G2927" s="48">
        <v>115887000</v>
      </c>
      <c r="H2927" s="48">
        <f t="shared" si="109"/>
        <v>45576407113.682777</v>
      </c>
      <c r="I2927" s="48">
        <f t="shared" si="110"/>
        <v>393.28317338168023</v>
      </c>
    </row>
    <row r="2928" spans="1:9" x14ac:dyDescent="0.3">
      <c r="A2928" s="47" t="s">
        <v>363</v>
      </c>
      <c r="B2928" s="47">
        <v>2012</v>
      </c>
      <c r="C2928" s="47" t="s">
        <v>405</v>
      </c>
      <c r="D2928" s="47" t="s">
        <v>80</v>
      </c>
      <c r="E2928" s="48">
        <v>1219966647000</v>
      </c>
      <c r="F2928" s="48">
        <v>30.84</v>
      </c>
      <c r="G2928" s="48">
        <v>80537000</v>
      </c>
      <c r="H2928" s="48">
        <f t="shared" si="109"/>
        <v>39557932782.101166</v>
      </c>
      <c r="I2928" s="48">
        <f t="shared" si="110"/>
        <v>491.17713326919511</v>
      </c>
    </row>
    <row r="2929" spans="1:9" x14ac:dyDescent="0.3">
      <c r="A2929" s="47" t="s">
        <v>363</v>
      </c>
      <c r="B2929" s="47">
        <v>2013</v>
      </c>
      <c r="C2929" s="47" t="s">
        <v>405</v>
      </c>
      <c r="D2929" s="47" t="s">
        <v>80</v>
      </c>
      <c r="E2929" s="48">
        <v>759373520000</v>
      </c>
      <c r="F2929" s="48">
        <v>31.84</v>
      </c>
      <c r="G2929" s="48">
        <v>43309000</v>
      </c>
      <c r="H2929" s="48">
        <f t="shared" si="109"/>
        <v>23849670854.271358</v>
      </c>
      <c r="I2929" s="48">
        <f t="shared" si="110"/>
        <v>550.68625122425726</v>
      </c>
    </row>
    <row r="2930" spans="1:9" x14ac:dyDescent="0.3">
      <c r="A2930" s="47" t="s">
        <v>363</v>
      </c>
      <c r="B2930" s="47">
        <v>2014</v>
      </c>
      <c r="C2930" s="47" t="s">
        <v>405</v>
      </c>
      <c r="D2930" s="47" t="s">
        <v>80</v>
      </c>
      <c r="E2930" s="48">
        <v>804590949000</v>
      </c>
      <c r="F2930" s="48">
        <v>38.380000000000003</v>
      </c>
      <c r="G2930" s="48">
        <v>41108000</v>
      </c>
      <c r="H2930" s="48">
        <f t="shared" si="109"/>
        <v>20963807946.847317</v>
      </c>
      <c r="I2930" s="48">
        <f t="shared" si="110"/>
        <v>509.96905582483498</v>
      </c>
    </row>
    <row r="2931" spans="1:9" x14ac:dyDescent="0.3">
      <c r="A2931" s="47" t="s">
        <v>363</v>
      </c>
      <c r="B2931" s="47">
        <v>2015</v>
      </c>
      <c r="C2931" s="47" t="s">
        <v>405</v>
      </c>
      <c r="D2931" s="47" t="s">
        <v>80</v>
      </c>
      <c r="E2931" s="48">
        <v>692375023000</v>
      </c>
      <c r="F2931" s="48">
        <v>60.94</v>
      </c>
      <c r="G2931" s="48">
        <v>36538000</v>
      </c>
      <c r="H2931" s="48">
        <f t="shared" si="109"/>
        <v>11361585543.157204</v>
      </c>
      <c r="I2931" s="48">
        <f t="shared" si="110"/>
        <v>310.9525847927419</v>
      </c>
    </row>
    <row r="2932" spans="1:9" x14ac:dyDescent="0.3">
      <c r="A2932" s="47" t="s">
        <v>363</v>
      </c>
      <c r="B2932" s="47">
        <v>2010</v>
      </c>
      <c r="C2932" s="47" t="s">
        <v>406</v>
      </c>
      <c r="D2932" s="47" t="s">
        <v>80</v>
      </c>
      <c r="E2932" s="48">
        <v>72761503000</v>
      </c>
      <c r="F2932" s="48">
        <v>30.37</v>
      </c>
      <c r="G2932" s="48">
        <v>79107000</v>
      </c>
      <c r="H2932" s="48">
        <f t="shared" si="109"/>
        <v>2395834804.0829763</v>
      </c>
      <c r="I2932" s="48">
        <f t="shared" si="110"/>
        <v>30.286002554552397</v>
      </c>
    </row>
    <row r="2933" spans="1:9" x14ac:dyDescent="0.3">
      <c r="A2933" s="47" t="s">
        <v>363</v>
      </c>
      <c r="B2933" s="47">
        <v>2011</v>
      </c>
      <c r="C2933" s="47" t="s">
        <v>406</v>
      </c>
      <c r="D2933" s="47" t="s">
        <v>80</v>
      </c>
      <c r="E2933" s="48">
        <v>198345522000</v>
      </c>
      <c r="F2933" s="48">
        <v>29.38</v>
      </c>
      <c r="G2933" s="48">
        <v>106194000</v>
      </c>
      <c r="H2933" s="48">
        <f t="shared" si="109"/>
        <v>6751038869.979578</v>
      </c>
      <c r="I2933" s="48">
        <f t="shared" si="110"/>
        <v>63.572695914831137</v>
      </c>
    </row>
    <row r="2934" spans="1:9" x14ac:dyDescent="0.3">
      <c r="A2934" s="47" t="s">
        <v>363</v>
      </c>
      <c r="B2934" s="47">
        <v>2012</v>
      </c>
      <c r="C2934" s="47" t="s">
        <v>406</v>
      </c>
      <c r="D2934" s="47" t="s">
        <v>80</v>
      </c>
      <c r="E2934" s="48">
        <v>388288606000</v>
      </c>
      <c r="F2934" s="48">
        <v>30.84</v>
      </c>
      <c r="G2934" s="48">
        <v>225666000</v>
      </c>
      <c r="H2934" s="48">
        <f t="shared" si="109"/>
        <v>12590421725.032425</v>
      </c>
      <c r="I2934" s="48">
        <f t="shared" si="110"/>
        <v>55.792284726243317</v>
      </c>
    </row>
    <row r="2935" spans="1:9" x14ac:dyDescent="0.3">
      <c r="A2935" s="47" t="s">
        <v>363</v>
      </c>
      <c r="B2935" s="47">
        <v>2013</v>
      </c>
      <c r="C2935" s="47" t="s">
        <v>406</v>
      </c>
      <c r="D2935" s="47" t="s">
        <v>80</v>
      </c>
      <c r="E2935" s="48">
        <v>590599488000</v>
      </c>
      <c r="F2935" s="48">
        <v>31.84</v>
      </c>
      <c r="G2935" s="48">
        <v>564376000</v>
      </c>
      <c r="H2935" s="48">
        <f t="shared" si="109"/>
        <v>18548978894.472363</v>
      </c>
      <c r="I2935" s="48">
        <f t="shared" si="110"/>
        <v>32.86634955149114</v>
      </c>
    </row>
    <row r="2936" spans="1:9" x14ac:dyDescent="0.3">
      <c r="A2936" s="47" t="s">
        <v>363</v>
      </c>
      <c r="B2936" s="47">
        <v>2014</v>
      </c>
      <c r="C2936" s="47" t="s">
        <v>406</v>
      </c>
      <c r="D2936" s="47" t="s">
        <v>80</v>
      </c>
      <c r="E2936" s="48">
        <v>861717870000</v>
      </c>
      <c r="F2936" s="48">
        <v>38.380000000000003</v>
      </c>
      <c r="G2936" s="48">
        <v>1013585000</v>
      </c>
      <c r="H2936" s="48">
        <f t="shared" si="109"/>
        <v>22452263418.447105</v>
      </c>
      <c r="I2936" s="48">
        <f t="shared" si="110"/>
        <v>22.151337498529582</v>
      </c>
    </row>
    <row r="2937" spans="1:9" x14ac:dyDescent="0.3">
      <c r="A2937" s="47" t="s">
        <v>363</v>
      </c>
      <c r="B2937" s="47">
        <v>2015</v>
      </c>
      <c r="C2937" s="47" t="s">
        <v>406</v>
      </c>
      <c r="D2937" s="47" t="s">
        <v>80</v>
      </c>
      <c r="E2937" s="48">
        <v>649048007000</v>
      </c>
      <c r="F2937" s="48">
        <v>60.94</v>
      </c>
      <c r="G2937" s="48">
        <v>1111521000</v>
      </c>
      <c r="H2937" s="48">
        <f t="shared" si="109"/>
        <v>10650607269.445356</v>
      </c>
      <c r="I2937" s="48">
        <f t="shared" si="110"/>
        <v>9.5820117383705359</v>
      </c>
    </row>
    <row r="2938" spans="1:9" x14ac:dyDescent="0.3">
      <c r="A2938" s="47" t="s">
        <v>363</v>
      </c>
      <c r="B2938" s="47">
        <v>2010</v>
      </c>
      <c r="C2938" s="47" t="s">
        <v>407</v>
      </c>
      <c r="D2938" s="47" t="s">
        <v>80</v>
      </c>
      <c r="E2938" s="48">
        <v>72761503000</v>
      </c>
      <c r="F2938" s="48">
        <v>30.37</v>
      </c>
      <c r="G2938" s="48">
        <v>79107000</v>
      </c>
      <c r="H2938" s="48">
        <f t="shared" si="109"/>
        <v>2395834804.0829763</v>
      </c>
      <c r="I2938" s="48">
        <f t="shared" si="110"/>
        <v>30.286002554552397</v>
      </c>
    </row>
    <row r="2939" spans="1:9" x14ac:dyDescent="0.3">
      <c r="A2939" s="47" t="s">
        <v>363</v>
      </c>
      <c r="B2939" s="47">
        <v>2011</v>
      </c>
      <c r="C2939" s="47" t="s">
        <v>407</v>
      </c>
      <c r="D2939" s="47" t="s">
        <v>80</v>
      </c>
      <c r="E2939" s="48">
        <v>198345522000</v>
      </c>
      <c r="F2939" s="48">
        <v>29.38</v>
      </c>
      <c r="G2939" s="48">
        <v>106194000</v>
      </c>
      <c r="H2939" s="48">
        <f t="shared" si="109"/>
        <v>6751038869.979578</v>
      </c>
      <c r="I2939" s="48">
        <f t="shared" si="110"/>
        <v>63.572695914831137</v>
      </c>
    </row>
    <row r="2940" spans="1:9" x14ac:dyDescent="0.3">
      <c r="A2940" s="47" t="s">
        <v>363</v>
      </c>
      <c r="B2940" s="47">
        <v>2012</v>
      </c>
      <c r="C2940" s="47" t="s">
        <v>407</v>
      </c>
      <c r="D2940" s="47" t="s">
        <v>80</v>
      </c>
      <c r="E2940" s="48">
        <v>388288606000</v>
      </c>
      <c r="F2940" s="48">
        <v>30.84</v>
      </c>
      <c r="G2940" s="48">
        <v>225666000</v>
      </c>
      <c r="H2940" s="48">
        <f t="shared" si="109"/>
        <v>12590421725.032425</v>
      </c>
      <c r="I2940" s="48">
        <f t="shared" si="110"/>
        <v>55.792284726243317</v>
      </c>
    </row>
    <row r="2941" spans="1:9" x14ac:dyDescent="0.3">
      <c r="A2941" s="47" t="s">
        <v>363</v>
      </c>
      <c r="B2941" s="47">
        <v>2013</v>
      </c>
      <c r="C2941" s="47" t="s">
        <v>407</v>
      </c>
      <c r="D2941" s="47" t="s">
        <v>80</v>
      </c>
      <c r="E2941" s="48">
        <v>488025428000</v>
      </c>
      <c r="F2941" s="48">
        <v>31.84</v>
      </c>
      <c r="G2941" s="48">
        <v>440972000</v>
      </c>
      <c r="H2941" s="48">
        <f t="shared" si="109"/>
        <v>15327431783.919598</v>
      </c>
      <c r="I2941" s="48">
        <f t="shared" si="110"/>
        <v>34.758288018104544</v>
      </c>
    </row>
    <row r="2942" spans="1:9" x14ac:dyDescent="0.3">
      <c r="A2942" s="47" t="s">
        <v>363</v>
      </c>
      <c r="B2942" s="47">
        <v>2014</v>
      </c>
      <c r="C2942" s="47" t="s">
        <v>407</v>
      </c>
      <c r="D2942" s="47" t="s">
        <v>80</v>
      </c>
      <c r="E2942" s="48">
        <v>726582627000</v>
      </c>
      <c r="F2942" s="48">
        <v>38.380000000000003</v>
      </c>
      <c r="G2942" s="48">
        <v>779574000</v>
      </c>
      <c r="H2942" s="48">
        <f t="shared" ref="H2942:H3005" si="111">E2942/F2942</f>
        <v>18931282621.156853</v>
      </c>
      <c r="I2942" s="48">
        <f t="shared" ref="I2942:I3005" si="112">H2942/G2942</f>
        <v>24.284138030715305</v>
      </c>
    </row>
    <row r="2943" spans="1:9" x14ac:dyDescent="0.3">
      <c r="A2943" s="47" t="s">
        <v>363</v>
      </c>
      <c r="B2943" s="47">
        <v>2015</v>
      </c>
      <c r="C2943" s="47" t="s">
        <v>407</v>
      </c>
      <c r="D2943" s="47" t="s">
        <v>80</v>
      </c>
      <c r="E2943" s="48">
        <v>447286926000</v>
      </c>
      <c r="F2943" s="48">
        <v>60.94</v>
      </c>
      <c r="G2943" s="48">
        <v>567924000</v>
      </c>
      <c r="H2943" s="48">
        <f t="shared" si="111"/>
        <v>7339792024.9425669</v>
      </c>
      <c r="I2943" s="48">
        <f t="shared" si="112"/>
        <v>12.92389831199697</v>
      </c>
    </row>
    <row r="2944" spans="1:9" x14ac:dyDescent="0.3">
      <c r="A2944" s="47" t="s">
        <v>439</v>
      </c>
      <c r="B2944" s="47">
        <v>2014</v>
      </c>
      <c r="C2944" s="47" t="s">
        <v>397</v>
      </c>
      <c r="D2944" s="47" t="s">
        <v>120</v>
      </c>
      <c r="E2944" s="48">
        <v>8254822196000</v>
      </c>
      <c r="F2944" s="48">
        <v>2.33</v>
      </c>
      <c r="G2944" s="48">
        <v>1332033</v>
      </c>
      <c r="H2944" s="48">
        <f t="shared" si="111"/>
        <v>3542842144206.0083</v>
      </c>
      <c r="I2944" s="48">
        <f t="shared" si="112"/>
        <v>2659725.5054536997</v>
      </c>
    </row>
    <row r="2945" spans="1:9" x14ac:dyDescent="0.3">
      <c r="A2945" s="47" t="s">
        <v>439</v>
      </c>
      <c r="B2945" s="47">
        <v>2015</v>
      </c>
      <c r="C2945" s="47" t="s">
        <v>397</v>
      </c>
      <c r="D2945" s="47" t="s">
        <v>120</v>
      </c>
      <c r="E2945" s="48">
        <v>9116727773000</v>
      </c>
      <c r="F2945" s="48">
        <v>2.56</v>
      </c>
      <c r="G2945" s="48">
        <v>1295964</v>
      </c>
      <c r="H2945" s="48">
        <f t="shared" si="111"/>
        <v>3561221786328.125</v>
      </c>
      <c r="I2945" s="48">
        <f t="shared" si="112"/>
        <v>2747932.6480736542</v>
      </c>
    </row>
    <row r="2946" spans="1:9" x14ac:dyDescent="0.3">
      <c r="A2946" s="47" t="s">
        <v>439</v>
      </c>
      <c r="B2946" s="47">
        <v>2014</v>
      </c>
      <c r="C2946" s="47" t="s">
        <v>398</v>
      </c>
      <c r="D2946" s="47" t="s">
        <v>120</v>
      </c>
      <c r="E2946" s="48">
        <v>25154094000</v>
      </c>
      <c r="F2946" s="48">
        <v>2.33</v>
      </c>
      <c r="G2946" s="48">
        <v>3886</v>
      </c>
      <c r="H2946" s="48">
        <f t="shared" si="111"/>
        <v>10795748497.854076</v>
      </c>
      <c r="I2946" s="48">
        <f t="shared" si="112"/>
        <v>2778113.3550833957</v>
      </c>
    </row>
    <row r="2947" spans="1:9" x14ac:dyDescent="0.3">
      <c r="A2947" s="47" t="s">
        <v>439</v>
      </c>
      <c r="B2947" s="47">
        <v>2015</v>
      </c>
      <c r="C2947" s="47" t="s">
        <v>398</v>
      </c>
      <c r="D2947" s="47" t="s">
        <v>120</v>
      </c>
      <c r="E2947" s="48">
        <v>31401687</v>
      </c>
      <c r="F2947" s="48">
        <v>2.56</v>
      </c>
      <c r="G2947" s="48">
        <v>55025</v>
      </c>
      <c r="H2947" s="48">
        <f t="shared" si="111"/>
        <v>12266283.984375</v>
      </c>
      <c r="I2947" s="48">
        <f t="shared" si="112"/>
        <v>222.92201698091776</v>
      </c>
    </row>
    <row r="2948" spans="1:9" x14ac:dyDescent="0.3">
      <c r="A2948" s="47" t="s">
        <v>439</v>
      </c>
      <c r="B2948" s="47">
        <v>2014</v>
      </c>
      <c r="C2948" s="47" t="s">
        <v>411</v>
      </c>
      <c r="D2948" s="47" t="s">
        <v>120</v>
      </c>
      <c r="E2948" s="48">
        <v>25154094</v>
      </c>
      <c r="F2948" s="48">
        <v>2.33</v>
      </c>
      <c r="G2948" s="48">
        <v>38860</v>
      </c>
      <c r="H2948" s="48">
        <f t="shared" si="111"/>
        <v>10795748.497854076</v>
      </c>
      <c r="I2948" s="48">
        <f t="shared" si="112"/>
        <v>277.8113355083396</v>
      </c>
    </row>
    <row r="2949" spans="1:9" x14ac:dyDescent="0.3">
      <c r="A2949" s="47" t="s">
        <v>439</v>
      </c>
      <c r="B2949" s="47">
        <v>2015</v>
      </c>
      <c r="C2949" s="47" t="s">
        <v>411</v>
      </c>
      <c r="D2949" s="47" t="s">
        <v>120</v>
      </c>
      <c r="E2949" s="48">
        <v>31401687000</v>
      </c>
      <c r="F2949" s="48">
        <v>2.56</v>
      </c>
      <c r="G2949" s="48">
        <v>55025</v>
      </c>
      <c r="H2949" s="48">
        <f t="shared" si="111"/>
        <v>12266283984.375</v>
      </c>
      <c r="I2949" s="48">
        <f t="shared" si="112"/>
        <v>222922.01698091778</v>
      </c>
    </row>
    <row r="2950" spans="1:9" x14ac:dyDescent="0.3">
      <c r="A2950" s="47" t="s">
        <v>439</v>
      </c>
      <c r="B2950" s="47">
        <v>2014</v>
      </c>
      <c r="C2950" s="47" t="s">
        <v>399</v>
      </c>
      <c r="D2950" s="47" t="s">
        <v>120</v>
      </c>
      <c r="E2950" s="48">
        <v>452788794000</v>
      </c>
      <c r="F2950" s="48">
        <v>2.33</v>
      </c>
      <c r="G2950" s="48">
        <v>431955</v>
      </c>
      <c r="H2950" s="48">
        <f t="shared" si="111"/>
        <v>194329954506.43777</v>
      </c>
      <c r="I2950" s="48">
        <f t="shared" si="112"/>
        <v>449884.72064552503</v>
      </c>
    </row>
    <row r="2951" spans="1:9" x14ac:dyDescent="0.3">
      <c r="A2951" s="47" t="s">
        <v>439</v>
      </c>
      <c r="B2951" s="47">
        <v>2015</v>
      </c>
      <c r="C2951" s="47" t="s">
        <v>399</v>
      </c>
      <c r="D2951" s="47" t="s">
        <v>120</v>
      </c>
      <c r="E2951" s="48">
        <v>724002409000</v>
      </c>
      <c r="F2951" s="48">
        <v>2.56</v>
      </c>
      <c r="G2951" s="48">
        <v>464172</v>
      </c>
      <c r="H2951" s="48">
        <f t="shared" si="111"/>
        <v>282813441015.625</v>
      </c>
      <c r="I2951" s="48">
        <f t="shared" si="112"/>
        <v>609285.87035759375</v>
      </c>
    </row>
    <row r="2952" spans="1:9" x14ac:dyDescent="0.3">
      <c r="A2952" s="47" t="s">
        <v>439</v>
      </c>
      <c r="B2952" s="47">
        <v>2014</v>
      </c>
      <c r="C2952" s="47" t="s">
        <v>401</v>
      </c>
      <c r="D2952" s="47" t="s">
        <v>120</v>
      </c>
      <c r="E2952" s="48">
        <v>250025251000</v>
      </c>
      <c r="F2952" s="48">
        <v>2.33</v>
      </c>
      <c r="G2952" s="48">
        <v>55478</v>
      </c>
      <c r="H2952" s="48">
        <f t="shared" si="111"/>
        <v>107306974678.11159</v>
      </c>
      <c r="I2952" s="48">
        <f t="shared" si="112"/>
        <v>1934225.7233157575</v>
      </c>
    </row>
    <row r="2953" spans="1:9" x14ac:dyDescent="0.3">
      <c r="A2953" s="47" t="s">
        <v>439</v>
      </c>
      <c r="B2953" s="47">
        <v>2015</v>
      </c>
      <c r="C2953" s="47" t="s">
        <v>401</v>
      </c>
      <c r="D2953" s="47" t="s">
        <v>120</v>
      </c>
      <c r="E2953" s="48">
        <v>400710547000</v>
      </c>
      <c r="F2953" s="48">
        <v>2.56</v>
      </c>
      <c r="G2953" s="48">
        <v>80681</v>
      </c>
      <c r="H2953" s="48">
        <f t="shared" si="111"/>
        <v>156527557421.875</v>
      </c>
      <c r="I2953" s="48">
        <f t="shared" si="112"/>
        <v>1940079.5406833703</v>
      </c>
    </row>
    <row r="2954" spans="1:9" x14ac:dyDescent="0.3">
      <c r="A2954" s="47" t="s">
        <v>439</v>
      </c>
      <c r="B2954" s="47">
        <v>2014</v>
      </c>
      <c r="C2954" s="47" t="s">
        <v>402</v>
      </c>
      <c r="D2954" s="47" t="s">
        <v>120</v>
      </c>
      <c r="E2954" s="48">
        <v>202763543000</v>
      </c>
      <c r="F2954" s="48">
        <v>2.33</v>
      </c>
      <c r="G2954" s="48">
        <v>199640</v>
      </c>
      <c r="H2954" s="48">
        <f t="shared" si="111"/>
        <v>87022979828.326172</v>
      </c>
      <c r="I2954" s="48">
        <f t="shared" si="112"/>
        <v>435899.51827452501</v>
      </c>
    </row>
    <row r="2955" spans="1:9" x14ac:dyDescent="0.3">
      <c r="A2955" s="47" t="s">
        <v>439</v>
      </c>
      <c r="B2955" s="47">
        <v>2015</v>
      </c>
      <c r="C2955" s="47" t="s">
        <v>402</v>
      </c>
      <c r="D2955" s="47" t="s">
        <v>120</v>
      </c>
      <c r="E2955" s="48">
        <v>323291862000</v>
      </c>
      <c r="F2955" s="48">
        <v>2.56</v>
      </c>
      <c r="G2955" s="48">
        <v>190434</v>
      </c>
      <c r="H2955" s="48">
        <f t="shared" si="111"/>
        <v>126285883593.75</v>
      </c>
      <c r="I2955" s="48">
        <f t="shared" si="112"/>
        <v>663147.77609959361</v>
      </c>
    </row>
    <row r="2956" spans="1:9" x14ac:dyDescent="0.3">
      <c r="A2956" s="47" t="s">
        <v>439</v>
      </c>
      <c r="B2956" s="47">
        <v>2014</v>
      </c>
      <c r="C2956" s="47" t="s">
        <v>403</v>
      </c>
      <c r="D2956" s="47" t="s">
        <v>120</v>
      </c>
      <c r="E2956" s="48">
        <v>8214834000</v>
      </c>
      <c r="F2956" s="48">
        <v>2.33</v>
      </c>
      <c r="G2956" s="48">
        <v>224150</v>
      </c>
      <c r="H2956" s="48">
        <f t="shared" si="111"/>
        <v>3525679828.32618</v>
      </c>
      <c r="I2956" s="48">
        <f t="shared" si="112"/>
        <v>15729.109205113451</v>
      </c>
    </row>
    <row r="2957" spans="1:9" x14ac:dyDescent="0.3">
      <c r="A2957" s="47" t="s">
        <v>439</v>
      </c>
      <c r="B2957" s="47">
        <v>2015</v>
      </c>
      <c r="C2957" s="47" t="s">
        <v>403</v>
      </c>
      <c r="D2957" s="47" t="s">
        <v>120</v>
      </c>
      <c r="E2957" s="48">
        <v>9199704000</v>
      </c>
      <c r="F2957" s="48">
        <v>2.56</v>
      </c>
      <c r="G2957" s="48">
        <v>245953</v>
      </c>
      <c r="H2957" s="48">
        <f t="shared" si="111"/>
        <v>3593634375</v>
      </c>
      <c r="I2957" s="48">
        <f t="shared" si="112"/>
        <v>14611.061361316999</v>
      </c>
    </row>
    <row r="2958" spans="1:9" x14ac:dyDescent="0.3">
      <c r="A2958" s="47" t="s">
        <v>439</v>
      </c>
      <c r="B2958" s="47">
        <v>2014</v>
      </c>
      <c r="C2958" s="47" t="s">
        <v>412</v>
      </c>
      <c r="D2958" s="47" t="s">
        <v>120</v>
      </c>
      <c r="E2958" s="48">
        <v>8214934000</v>
      </c>
      <c r="F2958" s="48">
        <v>2.33</v>
      </c>
      <c r="G2958" s="48">
        <v>224150</v>
      </c>
      <c r="H2958" s="48">
        <f t="shared" si="111"/>
        <v>3525722746.781116</v>
      </c>
      <c r="I2958" s="48">
        <f t="shared" si="112"/>
        <v>15729.300677140825</v>
      </c>
    </row>
    <row r="2959" spans="1:9" x14ac:dyDescent="0.3">
      <c r="A2959" s="47" t="s">
        <v>439</v>
      </c>
      <c r="B2959" s="47">
        <v>2015</v>
      </c>
      <c r="C2959" s="47" t="s">
        <v>412</v>
      </c>
      <c r="D2959" s="47" t="s">
        <v>120</v>
      </c>
      <c r="E2959" s="48">
        <v>9199704000</v>
      </c>
      <c r="F2959" s="48">
        <v>2.56</v>
      </c>
      <c r="G2959" s="48">
        <v>245953</v>
      </c>
      <c r="H2959" s="48">
        <f t="shared" si="111"/>
        <v>3593634375</v>
      </c>
      <c r="I2959" s="48">
        <f t="shared" si="112"/>
        <v>14611.061361316999</v>
      </c>
    </row>
    <row r="2960" spans="1:9" x14ac:dyDescent="0.3">
      <c r="A2960" s="47" t="s">
        <v>439</v>
      </c>
      <c r="B2960" s="47">
        <v>2014</v>
      </c>
      <c r="C2960" s="47" t="s">
        <v>404</v>
      </c>
      <c r="D2960" s="47" t="s">
        <v>120</v>
      </c>
      <c r="E2960" s="48">
        <v>2187080845000</v>
      </c>
      <c r="F2960" s="48">
        <v>2.33</v>
      </c>
      <c r="G2960" s="48">
        <v>199640</v>
      </c>
      <c r="H2960" s="48">
        <f t="shared" si="111"/>
        <v>938661306866.95276</v>
      </c>
      <c r="I2960" s="48">
        <f t="shared" si="112"/>
        <v>4701769.719830459</v>
      </c>
    </row>
    <row r="2961" spans="1:9" x14ac:dyDescent="0.3">
      <c r="A2961" s="47" t="s">
        <v>439</v>
      </c>
      <c r="B2961" s="47">
        <v>2015</v>
      </c>
      <c r="C2961" s="47" t="s">
        <v>404</v>
      </c>
      <c r="D2961" s="47" t="s">
        <v>120</v>
      </c>
      <c r="E2961" s="48">
        <v>2028100803000</v>
      </c>
      <c r="F2961" s="48">
        <v>2.56</v>
      </c>
      <c r="G2961" s="48">
        <v>190434</v>
      </c>
      <c r="H2961" s="48">
        <f t="shared" si="111"/>
        <v>792226876171.875</v>
      </c>
      <c r="I2961" s="48">
        <f t="shared" si="112"/>
        <v>4160112.5648354548</v>
      </c>
    </row>
    <row r="2962" spans="1:9" x14ac:dyDescent="0.3">
      <c r="A2962" s="47" t="s">
        <v>439</v>
      </c>
      <c r="B2962" s="47">
        <v>2014</v>
      </c>
      <c r="C2962" s="47" t="s">
        <v>425</v>
      </c>
      <c r="D2962" s="47" t="s">
        <v>120</v>
      </c>
      <c r="E2962" s="48">
        <v>1756280882000</v>
      </c>
      <c r="F2962" s="48">
        <v>2.33</v>
      </c>
      <c r="G2962" s="48">
        <v>127637</v>
      </c>
      <c r="H2962" s="48">
        <f t="shared" si="111"/>
        <v>753768618884.12012</v>
      </c>
      <c r="I2962" s="48">
        <f t="shared" si="112"/>
        <v>5905565.1486960687</v>
      </c>
    </row>
    <row r="2963" spans="1:9" x14ac:dyDescent="0.3">
      <c r="A2963" s="47" t="s">
        <v>439</v>
      </c>
      <c r="B2963" s="47">
        <v>2015</v>
      </c>
      <c r="C2963" s="47" t="s">
        <v>425</v>
      </c>
      <c r="D2963" s="47" t="s">
        <v>120</v>
      </c>
      <c r="E2963" s="48">
        <v>1724488711000</v>
      </c>
      <c r="F2963" s="48">
        <v>2.56</v>
      </c>
      <c r="G2963" s="48">
        <v>127886</v>
      </c>
      <c r="H2963" s="48">
        <f t="shared" si="111"/>
        <v>673628402734.375</v>
      </c>
      <c r="I2963" s="48">
        <f t="shared" si="112"/>
        <v>5267413.1862312919</v>
      </c>
    </row>
    <row r="2964" spans="1:9" x14ac:dyDescent="0.3">
      <c r="A2964" s="47" t="s">
        <v>439</v>
      </c>
      <c r="B2964" s="47">
        <v>2014</v>
      </c>
      <c r="C2964" s="47" t="s">
        <v>405</v>
      </c>
      <c r="D2964" s="47" t="s">
        <v>120</v>
      </c>
      <c r="E2964" s="48">
        <v>430799962000</v>
      </c>
      <c r="F2964" s="48">
        <v>2.33</v>
      </c>
      <c r="G2964" s="48">
        <v>72003</v>
      </c>
      <c r="H2964" s="48">
        <f t="shared" si="111"/>
        <v>184892687553.64807</v>
      </c>
      <c r="I2964" s="48">
        <f t="shared" si="112"/>
        <v>2567847.0001756605</v>
      </c>
    </row>
    <row r="2965" spans="1:9" x14ac:dyDescent="0.3">
      <c r="A2965" s="47" t="s">
        <v>439</v>
      </c>
      <c r="B2965" s="47">
        <v>2015</v>
      </c>
      <c r="C2965" s="47" t="s">
        <v>405</v>
      </c>
      <c r="D2965" s="47" t="s">
        <v>120</v>
      </c>
      <c r="E2965" s="48">
        <v>303612122000</v>
      </c>
      <c r="F2965" s="48">
        <v>2.56</v>
      </c>
      <c r="G2965" s="48">
        <v>62548</v>
      </c>
      <c r="H2965" s="48">
        <f t="shared" si="111"/>
        <v>118598485156.25</v>
      </c>
      <c r="I2965" s="48">
        <f t="shared" si="112"/>
        <v>1896119.5426912131</v>
      </c>
    </row>
    <row r="2966" spans="1:9" x14ac:dyDescent="0.3">
      <c r="A2966" s="47" t="s">
        <v>439</v>
      </c>
      <c r="B2966" s="47">
        <v>2015</v>
      </c>
      <c r="C2966" s="47" t="s">
        <v>406</v>
      </c>
      <c r="D2966" s="47" t="s">
        <v>120</v>
      </c>
      <c r="E2966" s="48">
        <v>19288982000</v>
      </c>
      <c r="F2966" s="48">
        <v>2.56</v>
      </c>
      <c r="G2966" s="48">
        <v>94799</v>
      </c>
      <c r="H2966" s="48">
        <f t="shared" si="111"/>
        <v>7534758593.75</v>
      </c>
      <c r="I2966" s="48">
        <f t="shared" si="112"/>
        <v>79481.414294982009</v>
      </c>
    </row>
    <row r="2967" spans="1:9" x14ac:dyDescent="0.3">
      <c r="A2967" s="47" t="s">
        <v>439</v>
      </c>
      <c r="B2967" s="47">
        <v>2015</v>
      </c>
      <c r="C2967" s="47" t="s">
        <v>410</v>
      </c>
      <c r="D2967" s="47" t="s">
        <v>120</v>
      </c>
      <c r="E2967" s="48">
        <v>19288982000</v>
      </c>
      <c r="F2967" s="48">
        <v>2.56</v>
      </c>
      <c r="G2967" s="48">
        <v>94799</v>
      </c>
      <c r="H2967" s="48">
        <f t="shared" si="111"/>
        <v>7534758593.75</v>
      </c>
      <c r="I2967" s="48">
        <f t="shared" si="112"/>
        <v>79481.414294982009</v>
      </c>
    </row>
    <row r="2968" spans="1:9" x14ac:dyDescent="0.3">
      <c r="A2968" s="47" t="s">
        <v>440</v>
      </c>
      <c r="B2968" s="47">
        <v>2010</v>
      </c>
      <c r="C2968" s="47" t="s">
        <v>396</v>
      </c>
      <c r="D2968" s="47" t="s">
        <v>82</v>
      </c>
      <c r="E2968" s="48">
        <v>80642000</v>
      </c>
      <c r="F2968" s="48">
        <v>0.76</v>
      </c>
      <c r="G2968" s="48">
        <v>495000</v>
      </c>
      <c r="H2968" s="48">
        <f t="shared" si="111"/>
        <v>106107894.73684211</v>
      </c>
      <c r="I2968" s="48">
        <f t="shared" si="112"/>
        <v>214.35938330675174</v>
      </c>
    </row>
    <row r="2969" spans="1:9" x14ac:dyDescent="0.3">
      <c r="A2969" s="47" t="s">
        <v>440</v>
      </c>
      <c r="B2969" s="47">
        <v>2011</v>
      </c>
      <c r="C2969" s="47" t="s">
        <v>396</v>
      </c>
      <c r="D2969" s="47" t="s">
        <v>82</v>
      </c>
      <c r="E2969" s="48">
        <v>82954000</v>
      </c>
      <c r="F2969" s="48">
        <v>0.72</v>
      </c>
      <c r="G2969" s="48">
        <v>509000</v>
      </c>
      <c r="H2969" s="48">
        <f t="shared" si="111"/>
        <v>115213888.8888889</v>
      </c>
      <c r="I2969" s="48">
        <f t="shared" si="112"/>
        <v>226.35341628465403</v>
      </c>
    </row>
    <row r="2970" spans="1:9" x14ac:dyDescent="0.3">
      <c r="A2970" s="47" t="s">
        <v>440</v>
      </c>
      <c r="B2970" s="47">
        <v>2012</v>
      </c>
      <c r="C2970" s="47" t="s">
        <v>396</v>
      </c>
      <c r="D2970" s="47" t="s">
        <v>82</v>
      </c>
      <c r="E2970" s="48">
        <v>88941000</v>
      </c>
      <c r="F2970" s="48">
        <v>0.78</v>
      </c>
      <c r="G2970" s="48">
        <v>534000</v>
      </c>
      <c r="H2970" s="48">
        <f t="shared" si="111"/>
        <v>114026923.07692307</v>
      </c>
      <c r="I2970" s="48">
        <f t="shared" si="112"/>
        <v>213.5335638144627</v>
      </c>
    </row>
    <row r="2971" spans="1:9" x14ac:dyDescent="0.3">
      <c r="A2971" s="47" t="s">
        <v>440</v>
      </c>
      <c r="B2971" s="47">
        <v>2013</v>
      </c>
      <c r="C2971" s="47" t="s">
        <v>396</v>
      </c>
      <c r="D2971" s="47" t="s">
        <v>82</v>
      </c>
      <c r="E2971" s="48">
        <v>95320000</v>
      </c>
      <c r="F2971" s="48">
        <v>0.75</v>
      </c>
      <c r="G2971" s="48">
        <v>571000</v>
      </c>
      <c r="H2971" s="48">
        <f t="shared" si="111"/>
        <v>127093333.33333333</v>
      </c>
      <c r="I2971" s="48">
        <f t="shared" si="112"/>
        <v>222.58026853473439</v>
      </c>
    </row>
    <row r="2972" spans="1:9" x14ac:dyDescent="0.3">
      <c r="A2972" s="47" t="s">
        <v>440</v>
      </c>
      <c r="B2972" s="47">
        <v>2014</v>
      </c>
      <c r="C2972" s="47" t="s">
        <v>396</v>
      </c>
      <c r="D2972" s="47" t="s">
        <v>82</v>
      </c>
      <c r="E2972" s="48">
        <v>99241000</v>
      </c>
      <c r="F2972" s="48">
        <v>0.75</v>
      </c>
      <c r="G2972" s="48">
        <v>573000</v>
      </c>
      <c r="H2972" s="48">
        <f t="shared" si="111"/>
        <v>132321333.33333333</v>
      </c>
      <c r="I2972" s="48">
        <f t="shared" si="112"/>
        <v>230.92728330424666</v>
      </c>
    </row>
    <row r="2973" spans="1:9" x14ac:dyDescent="0.3">
      <c r="A2973" s="47" t="s">
        <v>440</v>
      </c>
      <c r="B2973" s="47">
        <v>2015</v>
      </c>
      <c r="C2973" s="47" t="s">
        <v>396</v>
      </c>
      <c r="D2973" s="47" t="s">
        <v>82</v>
      </c>
      <c r="E2973" s="48">
        <v>116917000</v>
      </c>
      <c r="F2973" s="48">
        <v>0.9</v>
      </c>
      <c r="G2973" s="48">
        <v>634000</v>
      </c>
      <c r="H2973" s="48">
        <f t="shared" si="111"/>
        <v>129907777.77777778</v>
      </c>
      <c r="I2973" s="48">
        <f t="shared" si="112"/>
        <v>204.90185769365578</v>
      </c>
    </row>
    <row r="2974" spans="1:9" x14ac:dyDescent="0.3">
      <c r="A2974" s="47" t="s">
        <v>440</v>
      </c>
      <c r="B2974" s="47">
        <v>2010</v>
      </c>
      <c r="C2974" s="47" t="s">
        <v>397</v>
      </c>
      <c r="D2974" s="47" t="s">
        <v>82</v>
      </c>
      <c r="E2974" s="48">
        <v>4286336000</v>
      </c>
      <c r="F2974" s="48">
        <v>0.76</v>
      </c>
      <c r="G2974" s="48">
        <v>1161000</v>
      </c>
      <c r="H2974" s="48">
        <f t="shared" si="111"/>
        <v>5639915789.4736843</v>
      </c>
      <c r="I2974" s="48">
        <f t="shared" si="112"/>
        <v>4857.8086041978331</v>
      </c>
    </row>
    <row r="2975" spans="1:9" x14ac:dyDescent="0.3">
      <c r="A2975" s="47" t="s">
        <v>440</v>
      </c>
      <c r="B2975" s="47">
        <v>2011</v>
      </c>
      <c r="C2975" s="47" t="s">
        <v>397</v>
      </c>
      <c r="D2975" s="47" t="s">
        <v>82</v>
      </c>
      <c r="E2975" s="48">
        <v>3203531000</v>
      </c>
      <c r="F2975" s="48">
        <v>0.72</v>
      </c>
      <c r="G2975" s="48">
        <v>1041000</v>
      </c>
      <c r="H2975" s="48">
        <f t="shared" si="111"/>
        <v>4449348611.1111116</v>
      </c>
      <c r="I2975" s="48">
        <f t="shared" si="112"/>
        <v>4274.1100971288297</v>
      </c>
    </row>
    <row r="2976" spans="1:9" x14ac:dyDescent="0.3">
      <c r="A2976" s="47" t="s">
        <v>440</v>
      </c>
      <c r="B2976" s="47">
        <v>2012</v>
      </c>
      <c r="C2976" s="47" t="s">
        <v>397</v>
      </c>
      <c r="D2976" s="47" t="s">
        <v>82</v>
      </c>
      <c r="E2976" s="48">
        <v>2654434000</v>
      </c>
      <c r="F2976" s="48">
        <v>0.78</v>
      </c>
      <c r="G2976" s="48">
        <v>1009000</v>
      </c>
      <c r="H2976" s="48">
        <f t="shared" si="111"/>
        <v>3403120512.8205128</v>
      </c>
      <c r="I2976" s="48">
        <f t="shared" si="112"/>
        <v>3372.7656222205278</v>
      </c>
    </row>
    <row r="2977" spans="1:9" x14ac:dyDescent="0.3">
      <c r="A2977" s="47" t="s">
        <v>440</v>
      </c>
      <c r="B2977" s="47">
        <v>2013</v>
      </c>
      <c r="C2977" s="47" t="s">
        <v>397</v>
      </c>
      <c r="D2977" s="47" t="s">
        <v>82</v>
      </c>
      <c r="E2977" s="48">
        <v>2379236000</v>
      </c>
      <c r="F2977" s="48">
        <v>0.75</v>
      </c>
      <c r="G2977" s="48">
        <v>998000</v>
      </c>
      <c r="H2977" s="48">
        <f t="shared" si="111"/>
        <v>3172314666.6666665</v>
      </c>
      <c r="I2977" s="48">
        <f t="shared" si="112"/>
        <v>3178.6720106880425</v>
      </c>
    </row>
    <row r="2978" spans="1:9" x14ac:dyDescent="0.3">
      <c r="A2978" s="47" t="s">
        <v>440</v>
      </c>
      <c r="B2978" s="47">
        <v>2014</v>
      </c>
      <c r="C2978" s="47" t="s">
        <v>397</v>
      </c>
      <c r="D2978" s="47" t="s">
        <v>82</v>
      </c>
      <c r="E2978" s="48">
        <v>2104701000</v>
      </c>
      <c r="F2978" s="48">
        <v>0.75</v>
      </c>
      <c r="G2978" s="48">
        <v>924000</v>
      </c>
      <c r="H2978" s="48">
        <f t="shared" si="111"/>
        <v>2806268000</v>
      </c>
      <c r="I2978" s="48">
        <f t="shared" si="112"/>
        <v>3037.0865800865799</v>
      </c>
    </row>
    <row r="2979" spans="1:9" x14ac:dyDescent="0.3">
      <c r="A2979" s="47" t="s">
        <v>440</v>
      </c>
      <c r="B2979" s="47">
        <v>2015</v>
      </c>
      <c r="C2979" s="47" t="s">
        <v>397</v>
      </c>
      <c r="D2979" s="47" t="s">
        <v>82</v>
      </c>
      <c r="E2979" s="48">
        <v>1995731000</v>
      </c>
      <c r="F2979" s="48">
        <v>0.9</v>
      </c>
      <c r="G2979" s="48">
        <v>879000</v>
      </c>
      <c r="H2979" s="48">
        <f t="shared" si="111"/>
        <v>2217478888.8888888</v>
      </c>
      <c r="I2979" s="48">
        <f t="shared" si="112"/>
        <v>2522.7291113639235</v>
      </c>
    </row>
    <row r="2980" spans="1:9" x14ac:dyDescent="0.3">
      <c r="A2980" s="47" t="s">
        <v>440</v>
      </c>
      <c r="B2980" s="47">
        <v>2010</v>
      </c>
      <c r="C2980" s="47" t="s">
        <v>398</v>
      </c>
      <c r="D2980" s="47" t="s">
        <v>82</v>
      </c>
      <c r="E2980" s="48">
        <v>81744000</v>
      </c>
      <c r="F2980" s="48">
        <v>0.76</v>
      </c>
      <c r="G2980" s="48">
        <v>588000</v>
      </c>
      <c r="H2980" s="48">
        <f t="shared" si="111"/>
        <v>107557894.73684211</v>
      </c>
      <c r="I2980" s="48">
        <f t="shared" si="112"/>
        <v>182.921589688507</v>
      </c>
    </row>
    <row r="2981" spans="1:9" x14ac:dyDescent="0.3">
      <c r="A2981" s="47" t="s">
        <v>440</v>
      </c>
      <c r="B2981" s="47">
        <v>2014</v>
      </c>
      <c r="C2981" s="47" t="s">
        <v>398</v>
      </c>
      <c r="D2981" s="47" t="s">
        <v>82</v>
      </c>
      <c r="E2981" s="48">
        <v>55820000</v>
      </c>
      <c r="F2981" s="48">
        <v>0.75</v>
      </c>
      <c r="G2981" s="48">
        <v>514000</v>
      </c>
      <c r="H2981" s="48">
        <f t="shared" si="111"/>
        <v>74426666.666666672</v>
      </c>
      <c r="I2981" s="48">
        <f t="shared" si="112"/>
        <v>144.79896238651102</v>
      </c>
    </row>
    <row r="2982" spans="1:9" x14ac:dyDescent="0.3">
      <c r="A2982" s="47" t="s">
        <v>440</v>
      </c>
      <c r="B2982" s="47">
        <v>2010</v>
      </c>
      <c r="C2982" s="47" t="s">
        <v>399</v>
      </c>
      <c r="D2982" s="47" t="s">
        <v>82</v>
      </c>
      <c r="E2982" s="48">
        <v>10593347000</v>
      </c>
      <c r="F2982" s="48">
        <v>0.76</v>
      </c>
      <c r="G2982" s="48">
        <v>1048000</v>
      </c>
      <c r="H2982" s="48">
        <f t="shared" si="111"/>
        <v>13938614473.68421</v>
      </c>
      <c r="I2982" s="48">
        <f t="shared" si="112"/>
        <v>13300.204650462032</v>
      </c>
    </row>
    <row r="2983" spans="1:9" x14ac:dyDescent="0.3">
      <c r="A2983" s="47" t="s">
        <v>440</v>
      </c>
      <c r="B2983" s="47">
        <v>2011</v>
      </c>
      <c r="C2983" s="47" t="s">
        <v>399</v>
      </c>
      <c r="D2983" s="47" t="s">
        <v>82</v>
      </c>
      <c r="E2983" s="48">
        <v>7076536000</v>
      </c>
      <c r="F2983" s="48">
        <v>0.72</v>
      </c>
      <c r="G2983" s="48">
        <v>1031000</v>
      </c>
      <c r="H2983" s="48">
        <f t="shared" si="111"/>
        <v>9828522222.2222233</v>
      </c>
      <c r="I2983" s="48">
        <f t="shared" si="112"/>
        <v>9532.9992456083637</v>
      </c>
    </row>
    <row r="2984" spans="1:9" x14ac:dyDescent="0.3">
      <c r="A2984" s="47" t="s">
        <v>440</v>
      </c>
      <c r="B2984" s="47">
        <v>2012</v>
      </c>
      <c r="C2984" s="47" t="s">
        <v>399</v>
      </c>
      <c r="D2984" s="47" t="s">
        <v>82</v>
      </c>
      <c r="E2984" s="48">
        <v>6809111000</v>
      </c>
      <c r="F2984" s="48">
        <v>0.78</v>
      </c>
      <c r="G2984" s="48">
        <v>1181000</v>
      </c>
      <c r="H2984" s="48">
        <f t="shared" si="111"/>
        <v>8729629487.1794872</v>
      </c>
      <c r="I2984" s="48">
        <f t="shared" si="112"/>
        <v>7391.7269154779742</v>
      </c>
    </row>
    <row r="2985" spans="1:9" x14ac:dyDescent="0.3">
      <c r="A2985" s="47" t="s">
        <v>440</v>
      </c>
      <c r="B2985" s="47">
        <v>2013</v>
      </c>
      <c r="C2985" s="47" t="s">
        <v>399</v>
      </c>
      <c r="D2985" s="47" t="s">
        <v>82</v>
      </c>
      <c r="E2985" s="48">
        <v>7385049000</v>
      </c>
      <c r="F2985" s="48">
        <v>0.75</v>
      </c>
      <c r="G2985" s="48">
        <v>1336000</v>
      </c>
      <c r="H2985" s="48">
        <f t="shared" si="111"/>
        <v>9846732000</v>
      </c>
      <c r="I2985" s="48">
        <f t="shared" si="112"/>
        <v>7370.3083832335333</v>
      </c>
    </row>
    <row r="2986" spans="1:9" x14ac:dyDescent="0.3">
      <c r="A2986" s="47" t="s">
        <v>440</v>
      </c>
      <c r="B2986" s="47">
        <v>2014</v>
      </c>
      <c r="C2986" s="47" t="s">
        <v>399</v>
      </c>
      <c r="D2986" s="47" t="s">
        <v>82</v>
      </c>
      <c r="E2986" s="48">
        <v>7178587000</v>
      </c>
      <c r="F2986" s="48">
        <v>0.75</v>
      </c>
      <c r="G2986" s="48">
        <v>1402000</v>
      </c>
      <c r="H2986" s="48">
        <f t="shared" si="111"/>
        <v>9571449333.333334</v>
      </c>
      <c r="I2986" s="48">
        <f t="shared" si="112"/>
        <v>6826.996671421779</v>
      </c>
    </row>
    <row r="2987" spans="1:9" x14ac:dyDescent="0.3">
      <c r="A2987" s="47" t="s">
        <v>440</v>
      </c>
      <c r="B2987" s="47">
        <v>2015</v>
      </c>
      <c r="C2987" s="47" t="s">
        <v>399</v>
      </c>
      <c r="D2987" s="47" t="s">
        <v>82</v>
      </c>
      <c r="E2987" s="48">
        <v>7850884000</v>
      </c>
      <c r="F2987" s="48">
        <v>0.9</v>
      </c>
      <c r="G2987" s="48">
        <v>1524000</v>
      </c>
      <c r="H2987" s="48">
        <f t="shared" si="111"/>
        <v>8723204444.4444447</v>
      </c>
      <c r="I2987" s="48">
        <f t="shared" si="112"/>
        <v>5723.8874307378246</v>
      </c>
    </row>
    <row r="2988" spans="1:9" x14ac:dyDescent="0.3">
      <c r="A2988" s="47" t="s">
        <v>440</v>
      </c>
      <c r="B2988" s="47">
        <v>2010</v>
      </c>
      <c r="C2988" s="47" t="s">
        <v>403</v>
      </c>
      <c r="D2988" s="47" t="s">
        <v>82</v>
      </c>
      <c r="E2988" s="48">
        <v>86983000</v>
      </c>
      <c r="F2988" s="48">
        <v>0.76</v>
      </c>
      <c r="G2988" s="48">
        <v>1109000</v>
      </c>
      <c r="H2988" s="48">
        <f t="shared" si="111"/>
        <v>114451315.78947368</v>
      </c>
      <c r="I2988" s="48">
        <f t="shared" si="112"/>
        <v>103.20226852071568</v>
      </c>
    </row>
    <row r="2989" spans="1:9" x14ac:dyDescent="0.3">
      <c r="A2989" s="47" t="s">
        <v>440</v>
      </c>
      <c r="B2989" s="47">
        <v>2014</v>
      </c>
      <c r="C2989" s="47" t="s">
        <v>403</v>
      </c>
      <c r="D2989" s="47" t="s">
        <v>82</v>
      </c>
      <c r="E2989" s="48">
        <v>57820000</v>
      </c>
      <c r="F2989" s="48">
        <v>0.75</v>
      </c>
      <c r="G2989" s="48">
        <v>844000</v>
      </c>
      <c r="H2989" s="48">
        <f t="shared" si="111"/>
        <v>77093333.333333328</v>
      </c>
      <c r="I2989" s="48">
        <f t="shared" si="112"/>
        <v>91.342812006319107</v>
      </c>
    </row>
    <row r="2990" spans="1:9" x14ac:dyDescent="0.3">
      <c r="A2990" s="47" t="s">
        <v>440</v>
      </c>
      <c r="B2990" s="47">
        <v>2010</v>
      </c>
      <c r="C2990" s="47" t="s">
        <v>404</v>
      </c>
      <c r="D2990" s="47" t="s">
        <v>82</v>
      </c>
      <c r="E2990" s="48">
        <v>1119166000</v>
      </c>
      <c r="F2990" s="48">
        <v>0.76</v>
      </c>
      <c r="G2990" s="48">
        <v>642000</v>
      </c>
      <c r="H2990" s="48">
        <f t="shared" si="111"/>
        <v>1472586842.1052632</v>
      </c>
      <c r="I2990" s="48">
        <f t="shared" si="112"/>
        <v>2293.7489752418433</v>
      </c>
    </row>
    <row r="2991" spans="1:9" x14ac:dyDescent="0.3">
      <c r="A2991" s="47" t="s">
        <v>440</v>
      </c>
      <c r="B2991" s="47">
        <v>2011</v>
      </c>
      <c r="C2991" s="47" t="s">
        <v>404</v>
      </c>
      <c r="D2991" s="47" t="s">
        <v>82</v>
      </c>
      <c r="E2991" s="48">
        <v>993784000</v>
      </c>
      <c r="F2991" s="48">
        <v>0.72</v>
      </c>
      <c r="G2991" s="48">
        <v>709000</v>
      </c>
      <c r="H2991" s="48">
        <f t="shared" si="111"/>
        <v>1380255555.5555556</v>
      </c>
      <c r="I2991" s="48">
        <f t="shared" si="112"/>
        <v>1946.7638301206707</v>
      </c>
    </row>
    <row r="2992" spans="1:9" x14ac:dyDescent="0.3">
      <c r="A2992" s="47" t="s">
        <v>440</v>
      </c>
      <c r="B2992" s="47">
        <v>2012</v>
      </c>
      <c r="C2992" s="47" t="s">
        <v>404</v>
      </c>
      <c r="D2992" s="47" t="s">
        <v>82</v>
      </c>
      <c r="E2992" s="48">
        <v>943064000</v>
      </c>
      <c r="F2992" s="48">
        <v>0.78</v>
      </c>
      <c r="G2992" s="48">
        <v>974000</v>
      </c>
      <c r="H2992" s="48">
        <f t="shared" si="111"/>
        <v>1209056410.2564101</v>
      </c>
      <c r="I2992" s="48">
        <f t="shared" si="112"/>
        <v>1241.3310166903595</v>
      </c>
    </row>
    <row r="2993" spans="1:9" x14ac:dyDescent="0.3">
      <c r="A2993" s="47" t="s">
        <v>440</v>
      </c>
      <c r="B2993" s="47">
        <v>2013</v>
      </c>
      <c r="C2993" s="47" t="s">
        <v>404</v>
      </c>
      <c r="D2993" s="47" t="s">
        <v>82</v>
      </c>
      <c r="E2993" s="48">
        <v>813697000</v>
      </c>
      <c r="F2993" s="48">
        <v>0.75</v>
      </c>
      <c r="G2993" s="48">
        <v>1057000</v>
      </c>
      <c r="H2993" s="48">
        <f t="shared" si="111"/>
        <v>1084929333.3333333</v>
      </c>
      <c r="I2993" s="48">
        <f t="shared" si="112"/>
        <v>1026.42321034374</v>
      </c>
    </row>
    <row r="2994" spans="1:9" x14ac:dyDescent="0.3">
      <c r="A2994" s="47" t="s">
        <v>440</v>
      </c>
      <c r="B2994" s="47">
        <v>2014</v>
      </c>
      <c r="C2994" s="47" t="s">
        <v>404</v>
      </c>
      <c r="D2994" s="47" t="s">
        <v>82</v>
      </c>
      <c r="E2994" s="48">
        <v>774578000</v>
      </c>
      <c r="F2994" s="48">
        <v>0.75</v>
      </c>
      <c r="G2994" s="48">
        <v>1075000</v>
      </c>
      <c r="H2994" s="48">
        <f t="shared" si="111"/>
        <v>1032770666.6666666</v>
      </c>
      <c r="I2994" s="48">
        <f t="shared" si="112"/>
        <v>960.71689922480618</v>
      </c>
    </row>
    <row r="2995" spans="1:9" x14ac:dyDescent="0.3">
      <c r="A2995" s="47" t="s">
        <v>440</v>
      </c>
      <c r="B2995" s="47">
        <v>2015</v>
      </c>
      <c r="C2995" s="47" t="s">
        <v>404</v>
      </c>
      <c r="D2995" s="47" t="s">
        <v>82</v>
      </c>
      <c r="E2995" s="48">
        <v>804740000</v>
      </c>
      <c r="F2995" s="48">
        <v>0.9</v>
      </c>
      <c r="G2995" s="48">
        <v>1097000</v>
      </c>
      <c r="H2995" s="48">
        <f t="shared" si="111"/>
        <v>894155555.55555558</v>
      </c>
      <c r="I2995" s="48">
        <f t="shared" si="112"/>
        <v>815.09166413450828</v>
      </c>
    </row>
    <row r="2996" spans="1:9" x14ac:dyDescent="0.3">
      <c r="A2996" s="47" t="s">
        <v>440</v>
      </c>
      <c r="B2996" s="47">
        <v>2010</v>
      </c>
      <c r="C2996" s="47" t="s">
        <v>406</v>
      </c>
      <c r="D2996" s="47" t="s">
        <v>82</v>
      </c>
      <c r="E2996" s="48">
        <v>6865000</v>
      </c>
      <c r="F2996" s="48">
        <v>0.76</v>
      </c>
      <c r="G2996" s="48">
        <v>422000</v>
      </c>
      <c r="H2996" s="48">
        <f t="shared" si="111"/>
        <v>9032894.7368421052</v>
      </c>
      <c r="I2996" s="48">
        <f t="shared" si="112"/>
        <v>21.404963831379398</v>
      </c>
    </row>
    <row r="2997" spans="1:9" x14ac:dyDescent="0.3">
      <c r="A2997" s="47" t="s">
        <v>440</v>
      </c>
      <c r="B2997" s="47">
        <v>2011</v>
      </c>
      <c r="C2997" s="47" t="s">
        <v>406</v>
      </c>
      <c r="D2997" s="47" t="s">
        <v>82</v>
      </c>
      <c r="E2997" s="48">
        <v>7274000</v>
      </c>
      <c r="F2997" s="48">
        <v>0.72</v>
      </c>
      <c r="G2997" s="48">
        <v>514000</v>
      </c>
      <c r="H2997" s="48">
        <f t="shared" si="111"/>
        <v>10102777.777777778</v>
      </c>
      <c r="I2997" s="48">
        <f t="shared" si="112"/>
        <v>19.655209684392563</v>
      </c>
    </row>
    <row r="2998" spans="1:9" x14ac:dyDescent="0.3">
      <c r="A2998" s="47" t="s">
        <v>440</v>
      </c>
      <c r="B2998" s="47">
        <v>2012</v>
      </c>
      <c r="C2998" s="47" t="s">
        <v>406</v>
      </c>
      <c r="D2998" s="47" t="s">
        <v>82</v>
      </c>
      <c r="E2998" s="48">
        <v>9171000</v>
      </c>
      <c r="F2998" s="48">
        <v>0.78</v>
      </c>
      <c r="G2998" s="48">
        <v>649000</v>
      </c>
      <c r="H2998" s="48">
        <f t="shared" si="111"/>
        <v>11757692.307692308</v>
      </c>
      <c r="I2998" s="48">
        <f t="shared" si="112"/>
        <v>18.116629133578286</v>
      </c>
    </row>
    <row r="2999" spans="1:9" x14ac:dyDescent="0.3">
      <c r="A2999" s="47" t="s">
        <v>440</v>
      </c>
      <c r="B2999" s="47">
        <v>2013</v>
      </c>
      <c r="C2999" s="47" t="s">
        <v>406</v>
      </c>
      <c r="D2999" s="47" t="s">
        <v>82</v>
      </c>
      <c r="E2999" s="48">
        <v>9897000</v>
      </c>
      <c r="F2999" s="48">
        <v>0.75</v>
      </c>
      <c r="G2999" s="48">
        <v>769000</v>
      </c>
      <c r="H2999" s="48">
        <f t="shared" si="111"/>
        <v>13196000</v>
      </c>
      <c r="I2999" s="48">
        <f t="shared" si="112"/>
        <v>17.15994798439532</v>
      </c>
    </row>
    <row r="3000" spans="1:9" x14ac:dyDescent="0.3">
      <c r="A3000" s="47" t="s">
        <v>440</v>
      </c>
      <c r="B3000" s="47">
        <v>2014</v>
      </c>
      <c r="C3000" s="47" t="s">
        <v>406</v>
      </c>
      <c r="D3000" s="47" t="s">
        <v>82</v>
      </c>
      <c r="E3000" s="48">
        <v>14215000</v>
      </c>
      <c r="F3000" s="48">
        <v>0.75</v>
      </c>
      <c r="G3000" s="48">
        <v>1130000</v>
      </c>
      <c r="H3000" s="48">
        <f t="shared" si="111"/>
        <v>18953333.333333332</v>
      </c>
      <c r="I3000" s="48">
        <f t="shared" si="112"/>
        <v>16.772861356932154</v>
      </c>
    </row>
    <row r="3001" spans="1:9" x14ac:dyDescent="0.3">
      <c r="A3001" s="47" t="s">
        <v>440</v>
      </c>
      <c r="B3001" s="47">
        <v>2015</v>
      </c>
      <c r="C3001" s="47" t="s">
        <v>406</v>
      </c>
      <c r="D3001" s="47" t="s">
        <v>82</v>
      </c>
      <c r="E3001" s="48">
        <v>12566000</v>
      </c>
      <c r="F3001" s="48">
        <v>0.9</v>
      </c>
      <c r="G3001" s="48">
        <v>1261000</v>
      </c>
      <c r="H3001" s="48">
        <f t="shared" si="111"/>
        <v>13962222.222222222</v>
      </c>
      <c r="I3001" s="48">
        <f t="shared" si="112"/>
        <v>11.072341175433959</v>
      </c>
    </row>
    <row r="3002" spans="1:9" x14ac:dyDescent="0.3">
      <c r="A3002" s="47" t="s">
        <v>440</v>
      </c>
      <c r="B3002" s="47">
        <v>2010</v>
      </c>
      <c r="C3002" s="47" t="s">
        <v>407</v>
      </c>
      <c r="D3002" s="47" t="s">
        <v>82</v>
      </c>
      <c r="E3002" s="48">
        <v>6865000</v>
      </c>
      <c r="F3002" s="48">
        <v>0.76</v>
      </c>
      <c r="G3002" s="48">
        <v>422000</v>
      </c>
      <c r="H3002" s="48">
        <f t="shared" si="111"/>
        <v>9032894.7368421052</v>
      </c>
      <c r="I3002" s="48">
        <f t="shared" si="112"/>
        <v>21.404963831379398</v>
      </c>
    </row>
    <row r="3003" spans="1:9" x14ac:dyDescent="0.3">
      <c r="A3003" s="47" t="s">
        <v>440</v>
      </c>
      <c r="B3003" s="47">
        <v>2011</v>
      </c>
      <c r="C3003" s="47" t="s">
        <v>407</v>
      </c>
      <c r="D3003" s="47" t="s">
        <v>82</v>
      </c>
      <c r="E3003" s="48">
        <v>7274000</v>
      </c>
      <c r="F3003" s="48">
        <v>0.72</v>
      </c>
      <c r="G3003" s="48">
        <v>514000</v>
      </c>
      <c r="H3003" s="48">
        <f t="shared" si="111"/>
        <v>10102777.777777778</v>
      </c>
      <c r="I3003" s="48">
        <f t="shared" si="112"/>
        <v>19.655209684392563</v>
      </c>
    </row>
    <row r="3004" spans="1:9" x14ac:dyDescent="0.3">
      <c r="A3004" s="47" t="s">
        <v>440</v>
      </c>
      <c r="B3004" s="47">
        <v>2012</v>
      </c>
      <c r="C3004" s="47" t="s">
        <v>407</v>
      </c>
      <c r="D3004" s="47" t="s">
        <v>82</v>
      </c>
      <c r="E3004" s="48">
        <v>9171000</v>
      </c>
      <c r="F3004" s="48">
        <v>0.78</v>
      </c>
      <c r="G3004" s="48">
        <v>649000</v>
      </c>
      <c r="H3004" s="48">
        <f t="shared" si="111"/>
        <v>11757692.307692308</v>
      </c>
      <c r="I3004" s="48">
        <f t="shared" si="112"/>
        <v>18.116629133578286</v>
      </c>
    </row>
    <row r="3005" spans="1:9" x14ac:dyDescent="0.3">
      <c r="A3005" s="47" t="s">
        <v>440</v>
      </c>
      <c r="B3005" s="47">
        <v>2013</v>
      </c>
      <c r="C3005" s="47" t="s">
        <v>407</v>
      </c>
      <c r="D3005" s="47" t="s">
        <v>82</v>
      </c>
      <c r="E3005" s="48">
        <v>9897000</v>
      </c>
      <c r="F3005" s="48">
        <v>0.75</v>
      </c>
      <c r="G3005" s="48">
        <v>769000</v>
      </c>
      <c r="H3005" s="48">
        <f t="shared" si="111"/>
        <v>13196000</v>
      </c>
      <c r="I3005" s="48">
        <f t="shared" si="112"/>
        <v>17.15994798439532</v>
      </c>
    </row>
    <row r="3006" spans="1:9" x14ac:dyDescent="0.3">
      <c r="A3006" s="47" t="s">
        <v>440</v>
      </c>
      <c r="B3006" s="47">
        <v>2014</v>
      </c>
      <c r="C3006" s="47" t="s">
        <v>407</v>
      </c>
      <c r="D3006" s="47" t="s">
        <v>82</v>
      </c>
      <c r="E3006" s="48">
        <v>14215000</v>
      </c>
      <c r="F3006" s="48">
        <v>0.75</v>
      </c>
      <c r="G3006" s="48">
        <v>1130000</v>
      </c>
      <c r="H3006" s="48">
        <f t="shared" ref="H3006:H3013" si="113">E3006/F3006</f>
        <v>18953333.333333332</v>
      </c>
      <c r="I3006" s="48">
        <f t="shared" ref="I3006:I3013" si="114">H3006/G3006</f>
        <v>16.772861356932154</v>
      </c>
    </row>
    <row r="3007" spans="1:9" x14ac:dyDescent="0.3">
      <c r="A3007" s="47" t="s">
        <v>440</v>
      </c>
      <c r="B3007" s="47">
        <v>2015</v>
      </c>
      <c r="C3007" s="47" t="s">
        <v>407</v>
      </c>
      <c r="D3007" s="47" t="s">
        <v>82</v>
      </c>
      <c r="E3007" s="48">
        <v>12566000</v>
      </c>
      <c r="F3007" s="48">
        <v>0.9</v>
      </c>
      <c r="G3007" s="48">
        <v>1261000</v>
      </c>
      <c r="H3007" s="48">
        <f t="shared" si="113"/>
        <v>13962222.222222222</v>
      </c>
      <c r="I3007" s="48">
        <f t="shared" si="114"/>
        <v>11.072341175433959</v>
      </c>
    </row>
    <row r="3008" spans="1:9" x14ac:dyDescent="0.3">
      <c r="A3008" s="47" t="s">
        <v>440</v>
      </c>
      <c r="B3008" s="47">
        <v>2010</v>
      </c>
      <c r="C3008" s="47" t="s">
        <v>409</v>
      </c>
      <c r="D3008" s="47" t="s">
        <v>82</v>
      </c>
      <c r="E3008" s="48">
        <v>6865000</v>
      </c>
      <c r="F3008" s="48">
        <v>0.76</v>
      </c>
      <c r="G3008" s="48">
        <v>422000</v>
      </c>
      <c r="H3008" s="48">
        <f t="shared" si="113"/>
        <v>9032894.7368421052</v>
      </c>
      <c r="I3008" s="48">
        <f t="shared" si="114"/>
        <v>21.404963831379398</v>
      </c>
    </row>
    <row r="3009" spans="1:9" x14ac:dyDescent="0.3">
      <c r="A3009" s="47" t="s">
        <v>440</v>
      </c>
      <c r="B3009" s="47">
        <v>2011</v>
      </c>
      <c r="C3009" s="47" t="s">
        <v>409</v>
      </c>
      <c r="D3009" s="47" t="s">
        <v>82</v>
      </c>
      <c r="E3009" s="48">
        <v>7274000</v>
      </c>
      <c r="F3009" s="48">
        <v>0.72</v>
      </c>
      <c r="G3009" s="48">
        <v>514000</v>
      </c>
      <c r="H3009" s="48">
        <f t="shared" si="113"/>
        <v>10102777.777777778</v>
      </c>
      <c r="I3009" s="48">
        <f t="shared" si="114"/>
        <v>19.655209684392563</v>
      </c>
    </row>
    <row r="3010" spans="1:9" x14ac:dyDescent="0.3">
      <c r="A3010" s="47" t="s">
        <v>440</v>
      </c>
      <c r="B3010" s="47">
        <v>2012</v>
      </c>
      <c r="C3010" s="47" t="s">
        <v>409</v>
      </c>
      <c r="D3010" s="47" t="s">
        <v>82</v>
      </c>
      <c r="E3010" s="48">
        <v>9171000</v>
      </c>
      <c r="F3010" s="48">
        <v>0.78</v>
      </c>
      <c r="G3010" s="48">
        <v>649000</v>
      </c>
      <c r="H3010" s="48">
        <f t="shared" si="113"/>
        <v>11757692.307692308</v>
      </c>
      <c r="I3010" s="48">
        <f t="shared" si="114"/>
        <v>18.116629133578286</v>
      </c>
    </row>
    <row r="3011" spans="1:9" x14ac:dyDescent="0.3">
      <c r="A3011" s="47" t="s">
        <v>440</v>
      </c>
      <c r="B3011" s="47">
        <v>2013</v>
      </c>
      <c r="C3011" s="47" t="s">
        <v>409</v>
      </c>
      <c r="D3011" s="47" t="s">
        <v>82</v>
      </c>
      <c r="E3011" s="48">
        <v>9897000</v>
      </c>
      <c r="F3011" s="48">
        <v>0.75</v>
      </c>
      <c r="G3011" s="48">
        <v>769000</v>
      </c>
      <c r="H3011" s="48">
        <f t="shared" si="113"/>
        <v>13196000</v>
      </c>
      <c r="I3011" s="48">
        <f t="shared" si="114"/>
        <v>17.15994798439532</v>
      </c>
    </row>
    <row r="3012" spans="1:9" x14ac:dyDescent="0.3">
      <c r="A3012" s="47" t="s">
        <v>440</v>
      </c>
      <c r="B3012" s="47">
        <v>2014</v>
      </c>
      <c r="C3012" s="47" t="s">
        <v>409</v>
      </c>
      <c r="D3012" s="47" t="s">
        <v>82</v>
      </c>
      <c r="E3012" s="48">
        <v>14215000</v>
      </c>
      <c r="F3012" s="48">
        <v>0.75</v>
      </c>
      <c r="G3012" s="48">
        <v>1130000</v>
      </c>
      <c r="H3012" s="48">
        <f t="shared" si="113"/>
        <v>18953333.333333332</v>
      </c>
      <c r="I3012" s="48">
        <f t="shared" si="114"/>
        <v>16.772861356932154</v>
      </c>
    </row>
    <row r="3013" spans="1:9" x14ac:dyDescent="0.3">
      <c r="A3013" s="47" t="s">
        <v>440</v>
      </c>
      <c r="B3013" s="47">
        <v>2015</v>
      </c>
      <c r="C3013" s="47" t="s">
        <v>409</v>
      </c>
      <c r="D3013" s="47" t="s">
        <v>82</v>
      </c>
      <c r="E3013" s="48">
        <v>12566000</v>
      </c>
      <c r="F3013" s="48">
        <v>0.9</v>
      </c>
      <c r="G3013" s="48">
        <v>1261000</v>
      </c>
      <c r="H3013" s="48">
        <f t="shared" si="113"/>
        <v>13962222.222222222</v>
      </c>
      <c r="I3013" s="48">
        <f t="shared" si="114"/>
        <v>11.072341175433959</v>
      </c>
    </row>
    <row r="3014" spans="1:9" x14ac:dyDescent="0.3">
      <c r="A3014" s="47" t="s">
        <v>364</v>
      </c>
      <c r="B3014" s="47">
        <v>2010</v>
      </c>
      <c r="C3014" s="47" t="s">
        <v>396</v>
      </c>
      <c r="D3014" s="47" t="s">
        <v>83</v>
      </c>
      <c r="E3014" s="48">
        <v>468389000000</v>
      </c>
      <c r="F3014" s="48">
        <v>3.75</v>
      </c>
    </row>
    <row r="3015" spans="1:9" x14ac:dyDescent="0.3">
      <c r="A3015" s="47" t="s">
        <v>364</v>
      </c>
      <c r="B3015" s="47">
        <v>2011</v>
      </c>
      <c r="C3015" s="47" t="s">
        <v>396</v>
      </c>
      <c r="D3015" s="47" t="s">
        <v>83</v>
      </c>
      <c r="E3015" s="48">
        <v>578269000000</v>
      </c>
      <c r="F3015" s="48">
        <v>3.75</v>
      </c>
    </row>
    <row r="3016" spans="1:9" x14ac:dyDescent="0.3">
      <c r="A3016" s="47" t="s">
        <v>364</v>
      </c>
      <c r="B3016" s="47">
        <v>2012</v>
      </c>
      <c r="C3016" s="47" t="s">
        <v>396</v>
      </c>
      <c r="D3016" s="47" t="s">
        <v>83</v>
      </c>
      <c r="E3016" s="48">
        <v>625754000000</v>
      </c>
      <c r="F3016" s="48">
        <v>3.75</v>
      </c>
      <c r="G3016" s="48">
        <v>650948582</v>
      </c>
      <c r="H3016" s="48">
        <f t="shared" ref="H3016:H3079" si="115">E3016/F3016</f>
        <v>166867733333.33334</v>
      </c>
      <c r="I3016" s="48">
        <f t="shared" ref="I3016:I3079" si="116">H3016/G3016</f>
        <v>256.34549017779926</v>
      </c>
    </row>
    <row r="3017" spans="1:9" x14ac:dyDescent="0.3">
      <c r="A3017" s="47" t="s">
        <v>364</v>
      </c>
      <c r="B3017" s="47">
        <v>2013</v>
      </c>
      <c r="C3017" s="47" t="s">
        <v>396</v>
      </c>
      <c r="D3017" s="47" t="s">
        <v>83</v>
      </c>
      <c r="E3017" s="48">
        <v>658377000000</v>
      </c>
      <c r="F3017" s="48">
        <v>3.75</v>
      </c>
      <c r="G3017" s="48">
        <v>670569225</v>
      </c>
      <c r="H3017" s="48">
        <f t="shared" si="115"/>
        <v>175567200000</v>
      </c>
      <c r="I3017" s="48">
        <f t="shared" si="116"/>
        <v>261.81815904241654</v>
      </c>
    </row>
    <row r="3018" spans="1:9" x14ac:dyDescent="0.3">
      <c r="A3018" s="47" t="s">
        <v>364</v>
      </c>
      <c r="B3018" s="47">
        <v>2014</v>
      </c>
      <c r="C3018" s="47" t="s">
        <v>396</v>
      </c>
      <c r="D3018" s="47" t="s">
        <v>83</v>
      </c>
      <c r="E3018" s="48">
        <v>722041000000</v>
      </c>
      <c r="F3018" s="48">
        <v>3.75</v>
      </c>
      <c r="G3018" s="48">
        <v>750398100</v>
      </c>
      <c r="H3018" s="48">
        <f t="shared" si="115"/>
        <v>192544266666.66666</v>
      </c>
      <c r="I3018" s="48">
        <f t="shared" si="116"/>
        <v>256.58949118696682</v>
      </c>
    </row>
    <row r="3019" spans="1:9" x14ac:dyDescent="0.3">
      <c r="A3019" s="47" t="s">
        <v>364</v>
      </c>
      <c r="B3019" s="47">
        <v>2015</v>
      </c>
      <c r="C3019" s="47" t="s">
        <v>396</v>
      </c>
      <c r="D3019" s="47" t="s">
        <v>83</v>
      </c>
      <c r="E3019" s="48">
        <v>776720000000</v>
      </c>
      <c r="F3019" s="48">
        <v>3.75</v>
      </c>
      <c r="G3019" s="48">
        <v>867432018</v>
      </c>
      <c r="H3019" s="48">
        <f t="shared" si="115"/>
        <v>207125333333.33334</v>
      </c>
      <c r="I3019" s="48">
        <f t="shared" si="116"/>
        <v>238.77990324924039</v>
      </c>
    </row>
    <row r="3020" spans="1:9" x14ac:dyDescent="0.3">
      <c r="A3020" s="47" t="s">
        <v>364</v>
      </c>
      <c r="B3020" s="47">
        <v>2010</v>
      </c>
      <c r="C3020" s="47" t="s">
        <v>397</v>
      </c>
      <c r="D3020" s="47" t="s">
        <v>83</v>
      </c>
      <c r="E3020" s="48">
        <v>724000000000</v>
      </c>
      <c r="F3020" s="48">
        <v>3.75</v>
      </c>
      <c r="G3020" s="48">
        <v>7070000</v>
      </c>
      <c r="H3020" s="48">
        <f t="shared" si="115"/>
        <v>193066666666.66666</v>
      </c>
      <c r="I3020" s="48">
        <f t="shared" si="116"/>
        <v>27307.873644507308</v>
      </c>
    </row>
    <row r="3021" spans="1:9" x14ac:dyDescent="0.3">
      <c r="A3021" s="47" t="s">
        <v>364</v>
      </c>
      <c r="B3021" s="47">
        <v>2011</v>
      </c>
      <c r="C3021" s="47" t="s">
        <v>397</v>
      </c>
      <c r="D3021" s="47" t="s">
        <v>83</v>
      </c>
      <c r="E3021" s="48">
        <v>791000000000</v>
      </c>
      <c r="F3021" s="48">
        <v>3.75</v>
      </c>
      <c r="G3021" s="48">
        <v>7150000</v>
      </c>
      <c r="H3021" s="48">
        <f t="shared" si="115"/>
        <v>210933333333.33334</v>
      </c>
      <c r="I3021" s="48">
        <f t="shared" si="116"/>
        <v>29501.165501165502</v>
      </c>
    </row>
    <row r="3022" spans="1:9" x14ac:dyDescent="0.3">
      <c r="A3022" s="47" t="s">
        <v>364</v>
      </c>
      <c r="B3022" s="47">
        <v>2012</v>
      </c>
      <c r="C3022" s="47" t="s">
        <v>397</v>
      </c>
      <c r="D3022" s="47" t="s">
        <v>83</v>
      </c>
      <c r="E3022" s="48">
        <v>837000000000</v>
      </c>
      <c r="F3022" s="48">
        <v>3.75</v>
      </c>
      <c r="G3022" s="48">
        <v>7370000</v>
      </c>
      <c r="H3022" s="48">
        <f t="shared" si="115"/>
        <v>223200000000</v>
      </c>
      <c r="I3022" s="48">
        <f t="shared" si="116"/>
        <v>30284.93894165536</v>
      </c>
    </row>
    <row r="3023" spans="1:9" x14ac:dyDescent="0.3">
      <c r="A3023" s="47" t="s">
        <v>364</v>
      </c>
      <c r="B3023" s="47">
        <v>2013</v>
      </c>
      <c r="C3023" s="47" t="s">
        <v>397</v>
      </c>
      <c r="D3023" s="47" t="s">
        <v>83</v>
      </c>
      <c r="E3023" s="48">
        <v>879000000000</v>
      </c>
      <c r="F3023" s="48">
        <v>3.75</v>
      </c>
      <c r="G3023" s="48">
        <v>7120000</v>
      </c>
      <c r="H3023" s="48">
        <f t="shared" si="115"/>
        <v>234400000000</v>
      </c>
      <c r="I3023" s="48">
        <f t="shared" si="116"/>
        <v>32921.348314606745</v>
      </c>
    </row>
    <row r="3024" spans="1:9" x14ac:dyDescent="0.3">
      <c r="A3024" s="47" t="s">
        <v>364</v>
      </c>
      <c r="B3024" s="47">
        <v>2014</v>
      </c>
      <c r="C3024" s="47" t="s">
        <v>397</v>
      </c>
      <c r="D3024" s="47" t="s">
        <v>83</v>
      </c>
      <c r="E3024" s="48">
        <v>897000000000</v>
      </c>
      <c r="F3024" s="48">
        <v>3.75</v>
      </c>
      <c r="G3024" s="48">
        <v>6810000</v>
      </c>
      <c r="H3024" s="48">
        <f t="shared" si="115"/>
        <v>239200000000</v>
      </c>
      <c r="I3024" s="48">
        <f t="shared" si="116"/>
        <v>35124.81644640235</v>
      </c>
    </row>
    <row r="3025" spans="1:9" x14ac:dyDescent="0.3">
      <c r="A3025" s="47" t="s">
        <v>364</v>
      </c>
      <c r="B3025" s="47">
        <v>2015</v>
      </c>
      <c r="C3025" s="47" t="s">
        <v>397</v>
      </c>
      <c r="D3025" s="47" t="s">
        <v>83</v>
      </c>
      <c r="E3025" s="48">
        <v>757000000000</v>
      </c>
      <c r="F3025" s="48">
        <v>3.75</v>
      </c>
      <c r="G3025" s="48">
        <v>6660000</v>
      </c>
      <c r="H3025" s="48">
        <f t="shared" si="115"/>
        <v>201866666666.66666</v>
      </c>
      <c r="I3025" s="48">
        <f t="shared" si="116"/>
        <v>30310.310310310309</v>
      </c>
    </row>
    <row r="3026" spans="1:9" x14ac:dyDescent="0.3">
      <c r="A3026" s="47" t="s">
        <v>364</v>
      </c>
      <c r="B3026" s="47">
        <v>2010</v>
      </c>
      <c r="C3026" s="47" t="s">
        <v>398</v>
      </c>
      <c r="D3026" s="47" t="s">
        <v>83</v>
      </c>
      <c r="E3026" s="48">
        <v>18423000000</v>
      </c>
      <c r="F3026" s="48">
        <v>3.75</v>
      </c>
      <c r="G3026" s="48">
        <v>34756000</v>
      </c>
      <c r="H3026" s="48">
        <f t="shared" si="115"/>
        <v>4912800000</v>
      </c>
      <c r="I3026" s="48">
        <f t="shared" si="116"/>
        <v>141.35113361721716</v>
      </c>
    </row>
    <row r="3027" spans="1:9" x14ac:dyDescent="0.3">
      <c r="A3027" s="47" t="s">
        <v>364</v>
      </c>
      <c r="B3027" s="47">
        <v>2011</v>
      </c>
      <c r="C3027" s="47" t="s">
        <v>398</v>
      </c>
      <c r="D3027" s="47" t="s">
        <v>83</v>
      </c>
      <c r="E3027" s="48">
        <v>22801000000</v>
      </c>
      <c r="F3027" s="48">
        <v>3.75</v>
      </c>
      <c r="G3027" s="48">
        <v>41426000</v>
      </c>
      <c r="H3027" s="48">
        <f t="shared" si="115"/>
        <v>6080266666.666667</v>
      </c>
      <c r="I3027" s="48">
        <f t="shared" si="116"/>
        <v>146.77416759201145</v>
      </c>
    </row>
    <row r="3028" spans="1:9" x14ac:dyDescent="0.3">
      <c r="A3028" s="47" t="s">
        <v>364</v>
      </c>
      <c r="B3028" s="47">
        <v>2012</v>
      </c>
      <c r="C3028" s="47" t="s">
        <v>398</v>
      </c>
      <c r="D3028" s="47" t="s">
        <v>83</v>
      </c>
      <c r="E3028" s="48">
        <v>30927000000</v>
      </c>
      <c r="F3028" s="48">
        <v>3.75</v>
      </c>
      <c r="G3028" s="48">
        <v>53349000</v>
      </c>
      <c r="H3028" s="48">
        <f t="shared" si="115"/>
        <v>8247200000</v>
      </c>
      <c r="I3028" s="48">
        <f t="shared" si="116"/>
        <v>154.58958930814075</v>
      </c>
    </row>
    <row r="3029" spans="1:9" x14ac:dyDescent="0.3">
      <c r="A3029" s="47" t="s">
        <v>364</v>
      </c>
      <c r="B3029" s="47">
        <v>2015</v>
      </c>
      <c r="C3029" s="47" t="s">
        <v>398</v>
      </c>
      <c r="D3029" s="47" t="s">
        <v>83</v>
      </c>
      <c r="E3029" s="48">
        <v>43000000000</v>
      </c>
      <c r="F3029" s="48">
        <v>3.75</v>
      </c>
      <c r="G3029" s="48">
        <v>97972150</v>
      </c>
      <c r="H3029" s="48">
        <f t="shared" si="115"/>
        <v>11466666666.666666</v>
      </c>
      <c r="I3029" s="48">
        <f t="shared" si="116"/>
        <v>117.04006359630432</v>
      </c>
    </row>
    <row r="3030" spans="1:9" x14ac:dyDescent="0.3">
      <c r="A3030" s="47" t="s">
        <v>364</v>
      </c>
      <c r="B3030" s="47">
        <v>2010</v>
      </c>
      <c r="C3030" s="47" t="s">
        <v>399</v>
      </c>
      <c r="D3030" s="47" t="s">
        <v>83</v>
      </c>
      <c r="E3030" s="48">
        <v>2881700000000</v>
      </c>
      <c r="F3030" s="48">
        <v>3.75</v>
      </c>
      <c r="G3030" s="48">
        <v>33256742</v>
      </c>
      <c r="H3030" s="48">
        <f t="shared" si="115"/>
        <v>768453333333.33337</v>
      </c>
      <c r="I3030" s="48">
        <f t="shared" si="116"/>
        <v>23106.693173171723</v>
      </c>
    </row>
    <row r="3031" spans="1:9" x14ac:dyDescent="0.3">
      <c r="A3031" s="47" t="s">
        <v>364</v>
      </c>
      <c r="B3031" s="47">
        <v>2011</v>
      </c>
      <c r="C3031" s="47" t="s">
        <v>399</v>
      </c>
      <c r="D3031" s="47" t="s">
        <v>83</v>
      </c>
      <c r="E3031" s="48">
        <v>3463610000000</v>
      </c>
      <c r="F3031" s="48">
        <v>3.75</v>
      </c>
      <c r="G3031" s="48">
        <v>42472590</v>
      </c>
      <c r="H3031" s="48">
        <f t="shared" si="115"/>
        <v>923629333333.33337</v>
      </c>
      <c r="I3031" s="48">
        <f t="shared" si="116"/>
        <v>21746.480102422134</v>
      </c>
    </row>
    <row r="3032" spans="1:9" x14ac:dyDescent="0.3">
      <c r="A3032" s="47" t="s">
        <v>364</v>
      </c>
      <c r="B3032" s="47">
        <v>2012</v>
      </c>
      <c r="C3032" s="47" t="s">
        <v>399</v>
      </c>
      <c r="D3032" s="47" t="s">
        <v>83</v>
      </c>
      <c r="E3032" s="48">
        <v>4046400000000</v>
      </c>
      <c r="F3032" s="48">
        <v>3.75</v>
      </c>
      <c r="G3032" s="48">
        <v>53230714</v>
      </c>
      <c r="H3032" s="48">
        <f t="shared" si="115"/>
        <v>1079040000000</v>
      </c>
      <c r="I3032" s="48">
        <f t="shared" si="116"/>
        <v>20271.003691590537</v>
      </c>
    </row>
    <row r="3033" spans="1:9" x14ac:dyDescent="0.3">
      <c r="A3033" s="47" t="s">
        <v>364</v>
      </c>
      <c r="B3033" s="47">
        <v>2013</v>
      </c>
      <c r="C3033" s="47" t="s">
        <v>399</v>
      </c>
      <c r="D3033" s="47" t="s">
        <v>83</v>
      </c>
      <c r="E3033" s="48">
        <v>4570170000000</v>
      </c>
      <c r="F3033" s="48">
        <v>3.75</v>
      </c>
      <c r="G3033" s="48">
        <v>56058160</v>
      </c>
      <c r="H3033" s="48">
        <f t="shared" si="115"/>
        <v>1218712000000</v>
      </c>
      <c r="I3033" s="48">
        <f t="shared" si="116"/>
        <v>21740.135602024755</v>
      </c>
    </row>
    <row r="3034" spans="1:9" x14ac:dyDescent="0.3">
      <c r="A3034" s="47" t="s">
        <v>364</v>
      </c>
      <c r="B3034" s="47">
        <v>2014</v>
      </c>
      <c r="C3034" s="47" t="s">
        <v>399</v>
      </c>
      <c r="D3034" s="47" t="s">
        <v>83</v>
      </c>
      <c r="E3034" s="48">
        <v>5178730000000</v>
      </c>
      <c r="F3034" s="48">
        <v>3.75</v>
      </c>
      <c r="G3034" s="48">
        <v>62459469</v>
      </c>
      <c r="H3034" s="48">
        <f t="shared" si="115"/>
        <v>1380994666666.6667</v>
      </c>
      <c r="I3034" s="48">
        <f t="shared" si="116"/>
        <v>22110.253077346315</v>
      </c>
    </row>
    <row r="3035" spans="1:9" x14ac:dyDescent="0.3">
      <c r="A3035" s="47" t="s">
        <v>364</v>
      </c>
      <c r="B3035" s="47">
        <v>2015</v>
      </c>
      <c r="C3035" s="47" t="s">
        <v>399</v>
      </c>
      <c r="D3035" s="47" t="s">
        <v>83</v>
      </c>
      <c r="E3035" s="48">
        <v>5332810000000</v>
      </c>
      <c r="F3035" s="48">
        <v>3.75</v>
      </c>
      <c r="G3035" s="48">
        <v>78662532</v>
      </c>
      <c r="H3035" s="48">
        <f t="shared" si="115"/>
        <v>1422082666666.6667</v>
      </c>
      <c r="I3035" s="48">
        <f t="shared" si="116"/>
        <v>18078.272215629502</v>
      </c>
    </row>
    <row r="3036" spans="1:9" x14ac:dyDescent="0.3">
      <c r="A3036" s="47" t="s">
        <v>364</v>
      </c>
      <c r="B3036" s="47">
        <v>2010</v>
      </c>
      <c r="C3036" s="47" t="s">
        <v>403</v>
      </c>
      <c r="D3036" s="47" t="s">
        <v>83</v>
      </c>
      <c r="E3036" s="48">
        <v>71855000000</v>
      </c>
      <c r="F3036" s="48">
        <v>3.75</v>
      </c>
      <c r="G3036" s="48">
        <v>151184000</v>
      </c>
      <c r="H3036" s="48">
        <f t="shared" si="115"/>
        <v>19161333333.333332</v>
      </c>
      <c r="I3036" s="48">
        <f t="shared" si="116"/>
        <v>126.74180689314565</v>
      </c>
    </row>
    <row r="3037" spans="1:9" x14ac:dyDescent="0.3">
      <c r="A3037" s="47" t="s">
        <v>364</v>
      </c>
      <c r="B3037" s="47">
        <v>2011</v>
      </c>
      <c r="C3037" s="47" t="s">
        <v>403</v>
      </c>
      <c r="D3037" s="47" t="s">
        <v>83</v>
      </c>
      <c r="E3037" s="48">
        <v>98905000000</v>
      </c>
      <c r="F3037" s="48">
        <v>3.75</v>
      </c>
      <c r="G3037" s="48">
        <v>190301481</v>
      </c>
      <c r="H3037" s="48">
        <f t="shared" si="115"/>
        <v>26374666666.666668</v>
      </c>
      <c r="I3037" s="48">
        <f t="shared" si="116"/>
        <v>138.5941219588652</v>
      </c>
    </row>
    <row r="3038" spans="1:9" x14ac:dyDescent="0.3">
      <c r="A3038" s="47" t="s">
        <v>364</v>
      </c>
      <c r="B3038" s="47">
        <v>2012</v>
      </c>
      <c r="C3038" s="47" t="s">
        <v>403</v>
      </c>
      <c r="D3038" s="47" t="s">
        <v>83</v>
      </c>
      <c r="E3038" s="48">
        <v>122226000000</v>
      </c>
      <c r="F3038" s="48">
        <v>3.75</v>
      </c>
      <c r="G3038" s="48">
        <v>237946000</v>
      </c>
      <c r="H3038" s="48">
        <f t="shared" si="115"/>
        <v>32593600000</v>
      </c>
      <c r="I3038" s="48">
        <f t="shared" si="116"/>
        <v>136.97897842367595</v>
      </c>
    </row>
    <row r="3039" spans="1:9" x14ac:dyDescent="0.3">
      <c r="A3039" s="47" t="s">
        <v>364</v>
      </c>
      <c r="B3039" s="47">
        <v>2013</v>
      </c>
      <c r="C3039" s="47" t="s">
        <v>403</v>
      </c>
      <c r="D3039" s="47" t="s">
        <v>83</v>
      </c>
      <c r="E3039" s="48">
        <v>144327000000</v>
      </c>
      <c r="F3039" s="48">
        <v>3.75</v>
      </c>
      <c r="G3039" s="48">
        <v>294043000</v>
      </c>
      <c r="H3039" s="48">
        <f t="shared" si="115"/>
        <v>38487200000</v>
      </c>
      <c r="I3039" s="48">
        <f t="shared" si="116"/>
        <v>130.88969980581072</v>
      </c>
    </row>
    <row r="3040" spans="1:9" x14ac:dyDescent="0.3">
      <c r="A3040" s="47" t="s">
        <v>364</v>
      </c>
      <c r="B3040" s="47">
        <v>2014</v>
      </c>
      <c r="C3040" s="47" t="s">
        <v>403</v>
      </c>
      <c r="D3040" s="47" t="s">
        <v>83</v>
      </c>
      <c r="E3040" s="48">
        <v>169928000000</v>
      </c>
      <c r="F3040" s="48">
        <v>3.75</v>
      </c>
      <c r="G3040" s="48">
        <v>362561000</v>
      </c>
      <c r="H3040" s="48">
        <f t="shared" si="115"/>
        <v>45314133333.333336</v>
      </c>
      <c r="I3040" s="48">
        <f t="shared" si="116"/>
        <v>124.9834740452871</v>
      </c>
    </row>
    <row r="3041" spans="1:9" x14ac:dyDescent="0.3">
      <c r="A3041" s="47" t="s">
        <v>364</v>
      </c>
      <c r="B3041" s="47">
        <v>2015</v>
      </c>
      <c r="C3041" s="47" t="s">
        <v>403</v>
      </c>
      <c r="D3041" s="47" t="s">
        <v>83</v>
      </c>
      <c r="E3041" s="48">
        <v>191670000000</v>
      </c>
      <c r="F3041" s="48">
        <v>3.75</v>
      </c>
      <c r="G3041" s="48">
        <v>443290000</v>
      </c>
      <c r="H3041" s="48">
        <f t="shared" si="115"/>
        <v>51112000000</v>
      </c>
      <c r="I3041" s="48">
        <f t="shared" si="116"/>
        <v>115.30149563491169</v>
      </c>
    </row>
    <row r="3042" spans="1:9" x14ac:dyDescent="0.3">
      <c r="A3042" s="47" t="s">
        <v>364</v>
      </c>
      <c r="B3042" s="47">
        <v>2010</v>
      </c>
      <c r="C3042" s="47" t="s">
        <v>412</v>
      </c>
      <c r="D3042" s="47" t="s">
        <v>83</v>
      </c>
      <c r="E3042" s="48">
        <v>71855000000</v>
      </c>
      <c r="F3042" s="48">
        <v>3.75</v>
      </c>
      <c r="G3042" s="48">
        <v>151184000</v>
      </c>
      <c r="H3042" s="48">
        <f t="shared" si="115"/>
        <v>19161333333.333332</v>
      </c>
      <c r="I3042" s="48">
        <f t="shared" si="116"/>
        <v>126.74180689314565</v>
      </c>
    </row>
    <row r="3043" spans="1:9" x14ac:dyDescent="0.3">
      <c r="A3043" s="47" t="s">
        <v>364</v>
      </c>
      <c r="B3043" s="47">
        <v>2011</v>
      </c>
      <c r="C3043" s="47" t="s">
        <v>412</v>
      </c>
      <c r="D3043" s="47" t="s">
        <v>83</v>
      </c>
      <c r="E3043" s="48">
        <v>98905000000</v>
      </c>
      <c r="F3043" s="48">
        <v>3.75</v>
      </c>
      <c r="G3043" s="48">
        <v>190301481</v>
      </c>
      <c r="H3043" s="48">
        <f t="shared" si="115"/>
        <v>26374666666.666668</v>
      </c>
      <c r="I3043" s="48">
        <f t="shared" si="116"/>
        <v>138.5941219588652</v>
      </c>
    </row>
    <row r="3044" spans="1:9" x14ac:dyDescent="0.3">
      <c r="A3044" s="47" t="s">
        <v>364</v>
      </c>
      <c r="B3044" s="47">
        <v>2012</v>
      </c>
      <c r="C3044" s="47" t="s">
        <v>412</v>
      </c>
      <c r="D3044" s="47" t="s">
        <v>83</v>
      </c>
      <c r="E3044" s="48">
        <v>122226000000</v>
      </c>
      <c r="F3044" s="48">
        <v>3.75</v>
      </c>
      <c r="G3044" s="48">
        <v>237946000</v>
      </c>
      <c r="H3044" s="48">
        <f t="shared" si="115"/>
        <v>32593600000</v>
      </c>
      <c r="I3044" s="48">
        <f t="shared" si="116"/>
        <v>136.97897842367595</v>
      </c>
    </row>
    <row r="3045" spans="1:9" x14ac:dyDescent="0.3">
      <c r="A3045" s="47" t="s">
        <v>364</v>
      </c>
      <c r="B3045" s="47">
        <v>2013</v>
      </c>
      <c r="C3045" s="47" t="s">
        <v>412</v>
      </c>
      <c r="D3045" s="47" t="s">
        <v>83</v>
      </c>
      <c r="E3045" s="48">
        <v>144327000000</v>
      </c>
      <c r="F3045" s="48">
        <v>3.75</v>
      </c>
      <c r="G3045" s="48">
        <v>294043000</v>
      </c>
      <c r="H3045" s="48">
        <f t="shared" si="115"/>
        <v>38487200000</v>
      </c>
      <c r="I3045" s="48">
        <f t="shared" si="116"/>
        <v>130.88969980581072</v>
      </c>
    </row>
    <row r="3046" spans="1:9" x14ac:dyDescent="0.3">
      <c r="A3046" s="47" t="s">
        <v>364</v>
      </c>
      <c r="B3046" s="47">
        <v>2014</v>
      </c>
      <c r="C3046" s="47" t="s">
        <v>412</v>
      </c>
      <c r="D3046" s="47" t="s">
        <v>83</v>
      </c>
      <c r="E3046" s="48">
        <v>169928000000</v>
      </c>
      <c r="F3046" s="48">
        <v>3.75</v>
      </c>
      <c r="G3046" s="48">
        <v>362561000</v>
      </c>
      <c r="H3046" s="48">
        <f t="shared" si="115"/>
        <v>45314133333.333336</v>
      </c>
      <c r="I3046" s="48">
        <f t="shared" si="116"/>
        <v>124.9834740452871</v>
      </c>
    </row>
    <row r="3047" spans="1:9" x14ac:dyDescent="0.3">
      <c r="A3047" s="47" t="s">
        <v>364</v>
      </c>
      <c r="B3047" s="47">
        <v>2015</v>
      </c>
      <c r="C3047" s="47" t="s">
        <v>412</v>
      </c>
      <c r="D3047" s="47" t="s">
        <v>83</v>
      </c>
      <c r="E3047" s="48">
        <v>191670000000</v>
      </c>
      <c r="F3047" s="48">
        <v>3.75</v>
      </c>
      <c r="G3047" s="48">
        <v>443290000</v>
      </c>
      <c r="H3047" s="48">
        <f t="shared" si="115"/>
        <v>51112000000</v>
      </c>
      <c r="I3047" s="48">
        <f t="shared" si="116"/>
        <v>115.30149563491169</v>
      </c>
    </row>
    <row r="3048" spans="1:9" x14ac:dyDescent="0.3">
      <c r="A3048" s="47" t="s">
        <v>364</v>
      </c>
      <c r="B3048" s="47">
        <v>2010</v>
      </c>
      <c r="C3048" s="47" t="s">
        <v>404</v>
      </c>
      <c r="D3048" s="47" t="s">
        <v>83</v>
      </c>
      <c r="E3048" s="48">
        <v>394150000</v>
      </c>
      <c r="F3048" s="48">
        <v>3.75</v>
      </c>
      <c r="G3048" s="48">
        <v>1506900</v>
      </c>
      <c r="H3048" s="48">
        <f t="shared" si="115"/>
        <v>105106666.66666667</v>
      </c>
      <c r="I3048" s="48">
        <f t="shared" si="116"/>
        <v>69.750259915499811</v>
      </c>
    </row>
    <row r="3049" spans="1:9" x14ac:dyDescent="0.3">
      <c r="A3049" s="47" t="s">
        <v>364</v>
      </c>
      <c r="B3049" s="47">
        <v>2011</v>
      </c>
      <c r="C3049" s="47" t="s">
        <v>404</v>
      </c>
      <c r="D3049" s="47" t="s">
        <v>83</v>
      </c>
      <c r="E3049" s="48">
        <v>424390000</v>
      </c>
      <c r="F3049" s="48">
        <v>3.75</v>
      </c>
      <c r="G3049" s="48">
        <v>1199960</v>
      </c>
      <c r="H3049" s="48">
        <f t="shared" si="115"/>
        <v>113170666.66666667</v>
      </c>
      <c r="I3049" s="48">
        <f t="shared" si="116"/>
        <v>94.312032623309676</v>
      </c>
    </row>
    <row r="3050" spans="1:9" x14ac:dyDescent="0.3">
      <c r="A3050" s="47" t="s">
        <v>364</v>
      </c>
      <c r="B3050" s="47">
        <v>2012</v>
      </c>
      <c r="C3050" s="47" t="s">
        <v>404</v>
      </c>
      <c r="D3050" s="47" t="s">
        <v>83</v>
      </c>
      <c r="E3050" s="48">
        <v>472460000</v>
      </c>
      <c r="F3050" s="48">
        <v>3.75</v>
      </c>
      <c r="G3050" s="48">
        <v>1175920</v>
      </c>
      <c r="H3050" s="48">
        <f t="shared" si="115"/>
        <v>125989333.33333333</v>
      </c>
      <c r="I3050" s="48">
        <f t="shared" si="116"/>
        <v>107.14107535660021</v>
      </c>
    </row>
    <row r="3051" spans="1:9" x14ac:dyDescent="0.3">
      <c r="A3051" s="47" t="s">
        <v>364</v>
      </c>
      <c r="B3051" s="47">
        <v>2013</v>
      </c>
      <c r="C3051" s="47" t="s">
        <v>404</v>
      </c>
      <c r="D3051" s="47" t="s">
        <v>83</v>
      </c>
      <c r="E3051" s="48">
        <v>538930000</v>
      </c>
      <c r="F3051" s="48">
        <v>3.75</v>
      </c>
      <c r="G3051" s="48">
        <v>1417780</v>
      </c>
      <c r="H3051" s="48">
        <f t="shared" si="115"/>
        <v>143714666.66666666</v>
      </c>
      <c r="I3051" s="48">
        <f t="shared" si="116"/>
        <v>101.36598531977222</v>
      </c>
    </row>
    <row r="3052" spans="1:9" x14ac:dyDescent="0.3">
      <c r="A3052" s="47" t="s">
        <v>364</v>
      </c>
      <c r="B3052" s="47">
        <v>2014</v>
      </c>
      <c r="C3052" s="47" t="s">
        <v>404</v>
      </c>
      <c r="D3052" s="47" t="s">
        <v>83</v>
      </c>
      <c r="E3052" s="48">
        <v>571890000</v>
      </c>
      <c r="F3052" s="48">
        <v>3.75</v>
      </c>
      <c r="G3052" s="48">
        <v>1591860</v>
      </c>
      <c r="H3052" s="48">
        <f t="shared" si="115"/>
        <v>152504000</v>
      </c>
      <c r="I3052" s="48">
        <f t="shared" si="116"/>
        <v>95.802394682949512</v>
      </c>
    </row>
    <row r="3053" spans="1:9" x14ac:dyDescent="0.3">
      <c r="A3053" s="47" t="s">
        <v>364</v>
      </c>
      <c r="B3053" s="47">
        <v>2015</v>
      </c>
      <c r="C3053" s="47" t="s">
        <v>404</v>
      </c>
      <c r="D3053" s="47" t="s">
        <v>83</v>
      </c>
      <c r="E3053" s="48">
        <v>633600000</v>
      </c>
      <c r="F3053" s="48">
        <v>3.75</v>
      </c>
      <c r="G3053" s="48">
        <v>2304394</v>
      </c>
      <c r="H3053" s="48">
        <f t="shared" si="115"/>
        <v>168960000</v>
      </c>
      <c r="I3053" s="48">
        <f t="shared" si="116"/>
        <v>73.320794968221577</v>
      </c>
    </row>
    <row r="3054" spans="1:9" x14ac:dyDescent="0.3">
      <c r="A3054" s="47" t="s">
        <v>365</v>
      </c>
      <c r="B3054" s="47">
        <v>2010</v>
      </c>
      <c r="C3054" s="47" t="s">
        <v>396</v>
      </c>
      <c r="D3054" s="47" t="s">
        <v>121</v>
      </c>
      <c r="E3054" s="48">
        <v>280113672000</v>
      </c>
      <c r="F3054" s="48">
        <v>77.73</v>
      </c>
      <c r="G3054" s="48">
        <v>48848321</v>
      </c>
      <c r="H3054" s="48">
        <f t="shared" si="115"/>
        <v>3603675183.3269005</v>
      </c>
      <c r="I3054" s="48">
        <f t="shared" si="116"/>
        <v>73.772754304634148</v>
      </c>
    </row>
    <row r="3055" spans="1:9" x14ac:dyDescent="0.3">
      <c r="A3055" s="47" t="s">
        <v>365</v>
      </c>
      <c r="B3055" s="47">
        <v>2011</v>
      </c>
      <c r="C3055" s="47" t="s">
        <v>396</v>
      </c>
      <c r="D3055" s="47" t="s">
        <v>121</v>
      </c>
      <c r="E3055" s="48">
        <v>332070325000</v>
      </c>
      <c r="F3055" s="48">
        <v>73.33</v>
      </c>
      <c r="G3055" s="48">
        <v>53931559</v>
      </c>
      <c r="H3055" s="48">
        <f t="shared" si="115"/>
        <v>4528437542.6155739</v>
      </c>
      <c r="I3055" s="48">
        <f t="shared" si="116"/>
        <v>83.966375654291284</v>
      </c>
    </row>
    <row r="3056" spans="1:9" x14ac:dyDescent="0.3">
      <c r="A3056" s="47" t="s">
        <v>365</v>
      </c>
      <c r="B3056" s="47">
        <v>2012</v>
      </c>
      <c r="C3056" s="47" t="s">
        <v>396</v>
      </c>
      <c r="D3056" s="47" t="s">
        <v>121</v>
      </c>
      <c r="E3056" s="48">
        <v>380646243000</v>
      </c>
      <c r="F3056" s="48">
        <v>87.97</v>
      </c>
      <c r="G3056" s="48">
        <v>58748792</v>
      </c>
      <c r="H3056" s="48">
        <f t="shared" si="115"/>
        <v>4327000602.4781179</v>
      </c>
      <c r="I3056" s="48">
        <f t="shared" si="116"/>
        <v>73.652588507319734</v>
      </c>
    </row>
    <row r="3057" spans="1:9" x14ac:dyDescent="0.3">
      <c r="A3057" s="47" t="s">
        <v>365</v>
      </c>
      <c r="B3057" s="47">
        <v>2013</v>
      </c>
      <c r="C3057" s="47" t="s">
        <v>396</v>
      </c>
      <c r="D3057" s="47" t="s">
        <v>121</v>
      </c>
      <c r="E3057" s="48">
        <v>427641294000</v>
      </c>
      <c r="F3057" s="48">
        <v>85.16</v>
      </c>
      <c r="G3057" s="48">
        <v>63720094</v>
      </c>
      <c r="H3057" s="48">
        <f t="shared" si="115"/>
        <v>5021621582.902771</v>
      </c>
      <c r="I3057" s="48">
        <f t="shared" si="116"/>
        <v>78.807504315715093</v>
      </c>
    </row>
    <row r="3058" spans="1:9" x14ac:dyDescent="0.3">
      <c r="A3058" s="47" t="s">
        <v>365</v>
      </c>
      <c r="B3058" s="47">
        <v>2014</v>
      </c>
      <c r="C3058" s="47" t="s">
        <v>396</v>
      </c>
      <c r="D3058" s="47" t="s">
        <v>121</v>
      </c>
      <c r="E3058" s="48">
        <v>464190974000</v>
      </c>
      <c r="F3058" s="48">
        <v>88.41</v>
      </c>
      <c r="G3058" s="48">
        <v>66373990</v>
      </c>
      <c r="H3058" s="48">
        <f t="shared" si="115"/>
        <v>5250435177.0161753</v>
      </c>
      <c r="I3058" s="48">
        <f t="shared" si="116"/>
        <v>79.103805225754471</v>
      </c>
    </row>
    <row r="3059" spans="1:9" x14ac:dyDescent="0.3">
      <c r="A3059" s="47" t="s">
        <v>365</v>
      </c>
      <c r="B3059" s="47">
        <v>2015</v>
      </c>
      <c r="C3059" s="47" t="s">
        <v>396</v>
      </c>
      <c r="D3059" s="47" t="s">
        <v>121</v>
      </c>
      <c r="E3059" s="48">
        <v>502812328000</v>
      </c>
      <c r="F3059" s="48">
        <v>108.81</v>
      </c>
      <c r="G3059" s="48">
        <v>69859298</v>
      </c>
      <c r="H3059" s="48">
        <f t="shared" si="115"/>
        <v>4621012112.8572741</v>
      </c>
      <c r="I3059" s="48">
        <f t="shared" si="116"/>
        <v>66.147416953105861</v>
      </c>
    </row>
    <row r="3060" spans="1:9" x14ac:dyDescent="0.3">
      <c r="A3060" s="47" t="s">
        <v>365</v>
      </c>
      <c r="B3060" s="47">
        <v>2011</v>
      </c>
      <c r="C3060" s="47" t="s">
        <v>397</v>
      </c>
      <c r="D3060" s="47" t="s">
        <v>121</v>
      </c>
      <c r="E3060" s="48">
        <v>60971708308</v>
      </c>
      <c r="F3060" s="48">
        <v>73.33</v>
      </c>
      <c r="G3060" s="48">
        <v>14078557</v>
      </c>
      <c r="H3060" s="48">
        <f t="shared" si="115"/>
        <v>831470180.1172781</v>
      </c>
      <c r="I3060" s="48">
        <f t="shared" si="116"/>
        <v>59.059332580553395</v>
      </c>
    </row>
    <row r="3061" spans="1:9" x14ac:dyDescent="0.3">
      <c r="A3061" s="47" t="s">
        <v>365</v>
      </c>
      <c r="B3061" s="47">
        <v>2012</v>
      </c>
      <c r="C3061" s="47" t="s">
        <v>397</v>
      </c>
      <c r="D3061" s="47" t="s">
        <v>121</v>
      </c>
      <c r="E3061" s="48">
        <v>86736043764</v>
      </c>
      <c r="F3061" s="48">
        <v>87.97</v>
      </c>
      <c r="G3061" s="48">
        <v>13132389</v>
      </c>
      <c r="H3061" s="48">
        <f t="shared" si="115"/>
        <v>985972988.10958278</v>
      </c>
      <c r="I3061" s="48">
        <f t="shared" si="116"/>
        <v>75.079483870724729</v>
      </c>
    </row>
    <row r="3062" spans="1:9" x14ac:dyDescent="0.3">
      <c r="A3062" s="47" t="s">
        <v>365</v>
      </c>
      <c r="B3062" s="47">
        <v>2013</v>
      </c>
      <c r="C3062" s="47" t="s">
        <v>397</v>
      </c>
      <c r="D3062" s="47" t="s">
        <v>121</v>
      </c>
      <c r="E3062" s="48">
        <v>58272144008</v>
      </c>
      <c r="F3062" s="48">
        <v>85.16</v>
      </c>
      <c r="G3062" s="48">
        <v>13230156</v>
      </c>
      <c r="H3062" s="48">
        <f t="shared" si="115"/>
        <v>684266604.13339603</v>
      </c>
      <c r="I3062" s="48">
        <f t="shared" si="116"/>
        <v>51.720221903157906</v>
      </c>
    </row>
    <row r="3063" spans="1:9" x14ac:dyDescent="0.3">
      <c r="A3063" s="47" t="s">
        <v>365</v>
      </c>
      <c r="B3063" s="47">
        <v>2014</v>
      </c>
      <c r="C3063" s="47" t="s">
        <v>397</v>
      </c>
      <c r="D3063" s="47" t="s">
        <v>121</v>
      </c>
      <c r="E3063" s="48">
        <v>55361789003</v>
      </c>
      <c r="F3063" s="48">
        <v>88.41</v>
      </c>
      <c r="G3063" s="48">
        <v>12580434</v>
      </c>
      <c r="H3063" s="48">
        <f t="shared" si="115"/>
        <v>626193745.0853976</v>
      </c>
      <c r="I3063" s="48">
        <f t="shared" si="116"/>
        <v>49.77521006710878</v>
      </c>
    </row>
    <row r="3064" spans="1:9" x14ac:dyDescent="0.3">
      <c r="A3064" s="47" t="s">
        <v>365</v>
      </c>
      <c r="B3064" s="47">
        <v>2015</v>
      </c>
      <c r="C3064" s="47" t="s">
        <v>397</v>
      </c>
      <c r="D3064" s="47" t="s">
        <v>121</v>
      </c>
      <c r="E3064" s="48">
        <v>39254789370</v>
      </c>
      <c r="F3064" s="48">
        <v>108.81</v>
      </c>
      <c r="G3064" s="48">
        <v>8903451</v>
      </c>
      <c r="H3064" s="48">
        <f t="shared" si="115"/>
        <v>360764537.91011852</v>
      </c>
      <c r="I3064" s="48">
        <f t="shared" si="116"/>
        <v>40.519629737965481</v>
      </c>
    </row>
    <row r="3065" spans="1:9" x14ac:dyDescent="0.3">
      <c r="A3065" s="47" t="s">
        <v>365</v>
      </c>
      <c r="B3065" s="47">
        <v>2010</v>
      </c>
      <c r="C3065" s="47" t="s">
        <v>398</v>
      </c>
      <c r="D3065" s="47" t="s">
        <v>121</v>
      </c>
      <c r="E3065" s="48">
        <v>23990264000</v>
      </c>
      <c r="F3065" s="48">
        <v>77.73</v>
      </c>
      <c r="G3065" s="48">
        <v>9185007</v>
      </c>
      <c r="H3065" s="48">
        <f t="shared" si="115"/>
        <v>308635842.01723915</v>
      </c>
      <c r="I3065" s="48">
        <f t="shared" si="116"/>
        <v>33.602134654577746</v>
      </c>
    </row>
    <row r="3066" spans="1:9" x14ac:dyDescent="0.3">
      <c r="A3066" s="47" t="s">
        <v>365</v>
      </c>
      <c r="B3066" s="47">
        <v>2011</v>
      </c>
      <c r="C3066" s="47" t="s">
        <v>398</v>
      </c>
      <c r="D3066" s="47" t="s">
        <v>121</v>
      </c>
      <c r="E3066" s="48">
        <v>26306788000</v>
      </c>
      <c r="F3066" s="48">
        <v>73.33</v>
      </c>
      <c r="G3066" s="48">
        <v>9781122</v>
      </c>
      <c r="H3066" s="48">
        <f t="shared" si="115"/>
        <v>358745233.87426704</v>
      </c>
      <c r="I3066" s="48">
        <f t="shared" si="116"/>
        <v>36.677308991163493</v>
      </c>
    </row>
    <row r="3067" spans="1:9" x14ac:dyDescent="0.3">
      <c r="A3067" s="47" t="s">
        <v>365</v>
      </c>
      <c r="B3067" s="47">
        <v>2012</v>
      </c>
      <c r="C3067" s="47" t="s">
        <v>398</v>
      </c>
      <c r="D3067" s="47" t="s">
        <v>121</v>
      </c>
      <c r="E3067" s="48">
        <v>30070860000</v>
      </c>
      <c r="F3067" s="48">
        <v>87.97</v>
      </c>
      <c r="G3067" s="48">
        <v>10759195</v>
      </c>
      <c r="H3067" s="48">
        <f t="shared" si="115"/>
        <v>341830851.42662269</v>
      </c>
      <c r="I3067" s="48">
        <f t="shared" si="116"/>
        <v>31.771043412320594</v>
      </c>
    </row>
    <row r="3068" spans="1:9" x14ac:dyDescent="0.3">
      <c r="A3068" s="47" t="s">
        <v>365</v>
      </c>
      <c r="B3068" s="47">
        <v>2013</v>
      </c>
      <c r="C3068" s="47" t="s">
        <v>398</v>
      </c>
      <c r="D3068" s="47" t="s">
        <v>121</v>
      </c>
      <c r="E3068" s="48">
        <v>28238298000</v>
      </c>
      <c r="F3068" s="48">
        <v>85.16</v>
      </c>
      <c r="G3068" s="48">
        <v>9986336</v>
      </c>
      <c r="H3068" s="48">
        <f t="shared" si="115"/>
        <v>331591099.10756224</v>
      </c>
      <c r="I3068" s="48">
        <f t="shared" si="116"/>
        <v>33.204480512929088</v>
      </c>
    </row>
    <row r="3069" spans="1:9" x14ac:dyDescent="0.3">
      <c r="A3069" s="47" t="s">
        <v>365</v>
      </c>
      <c r="B3069" s="47">
        <v>2014</v>
      </c>
      <c r="C3069" s="47" t="s">
        <v>398</v>
      </c>
      <c r="D3069" s="47" t="s">
        <v>121</v>
      </c>
      <c r="E3069" s="48">
        <v>28221998000</v>
      </c>
      <c r="F3069" s="48">
        <v>88.41</v>
      </c>
      <c r="G3069" s="48">
        <v>10426543</v>
      </c>
      <c r="H3069" s="48">
        <f t="shared" si="115"/>
        <v>319217260.49089473</v>
      </c>
      <c r="I3069" s="48">
        <f t="shared" si="116"/>
        <v>30.615829282140279</v>
      </c>
    </row>
    <row r="3070" spans="1:9" x14ac:dyDescent="0.3">
      <c r="A3070" s="47" t="s">
        <v>365</v>
      </c>
      <c r="B3070" s="47">
        <v>2015</v>
      </c>
      <c r="C3070" s="47" t="s">
        <v>398</v>
      </c>
      <c r="D3070" s="47" t="s">
        <v>121</v>
      </c>
      <c r="E3070" s="48">
        <v>30151954000</v>
      </c>
      <c r="F3070" s="48">
        <v>108.81</v>
      </c>
      <c r="G3070" s="48">
        <v>11259571</v>
      </c>
      <c r="H3070" s="48">
        <f t="shared" si="115"/>
        <v>277106460.80323499</v>
      </c>
      <c r="I3070" s="48">
        <f t="shared" si="116"/>
        <v>24.61074767442161</v>
      </c>
    </row>
    <row r="3071" spans="1:9" x14ac:dyDescent="0.3">
      <c r="A3071" s="47" t="s">
        <v>365</v>
      </c>
      <c r="B3071" s="47">
        <v>2011</v>
      </c>
      <c r="C3071" s="47" t="s">
        <v>399</v>
      </c>
      <c r="D3071" s="47" t="s">
        <v>121</v>
      </c>
      <c r="E3071" s="48">
        <v>28459267104040</v>
      </c>
      <c r="F3071" s="48">
        <v>73.33</v>
      </c>
      <c r="G3071" s="48">
        <v>350960458</v>
      </c>
      <c r="H3071" s="48">
        <f t="shared" si="115"/>
        <v>388098555898.54083</v>
      </c>
      <c r="I3071" s="48">
        <f t="shared" si="116"/>
        <v>1105.8184677276117</v>
      </c>
    </row>
    <row r="3072" spans="1:9" x14ac:dyDescent="0.3">
      <c r="A3072" s="47" t="s">
        <v>365</v>
      </c>
      <c r="B3072" s="47">
        <v>2012</v>
      </c>
      <c r="C3072" s="47" t="s">
        <v>399</v>
      </c>
      <c r="D3072" s="47" t="s">
        <v>121</v>
      </c>
      <c r="E3072" s="48">
        <v>26781360817336</v>
      </c>
      <c r="F3072" s="48">
        <v>87.97</v>
      </c>
      <c r="G3072" s="48">
        <v>331680080</v>
      </c>
      <c r="H3072" s="48">
        <f t="shared" si="115"/>
        <v>304437431139.4339</v>
      </c>
      <c r="I3072" s="48">
        <f t="shared" si="116"/>
        <v>917.8646819532662</v>
      </c>
    </row>
    <row r="3073" spans="1:9" x14ac:dyDescent="0.3">
      <c r="A3073" s="47" t="s">
        <v>365</v>
      </c>
      <c r="B3073" s="47">
        <v>2013</v>
      </c>
      <c r="C3073" s="47" t="s">
        <v>399</v>
      </c>
      <c r="D3073" s="47" t="s">
        <v>121</v>
      </c>
      <c r="E3073" s="48">
        <v>25516934302875</v>
      </c>
      <c r="F3073" s="48">
        <v>85.16</v>
      </c>
      <c r="G3073" s="48">
        <v>320718234</v>
      </c>
      <c r="H3073" s="48">
        <f t="shared" si="115"/>
        <v>299635207877.81824</v>
      </c>
      <c r="I3073" s="48">
        <f t="shared" si="116"/>
        <v>934.26308863317774</v>
      </c>
    </row>
    <row r="3074" spans="1:9" x14ac:dyDescent="0.3">
      <c r="A3074" s="47" t="s">
        <v>365</v>
      </c>
      <c r="B3074" s="47">
        <v>2014</v>
      </c>
      <c r="C3074" s="47" t="s">
        <v>399</v>
      </c>
      <c r="D3074" s="47" t="s">
        <v>121</v>
      </c>
      <c r="E3074" s="48">
        <v>26951964221959</v>
      </c>
      <c r="F3074" s="48">
        <v>88.41</v>
      </c>
      <c r="G3074" s="48">
        <v>318520175</v>
      </c>
      <c r="H3074" s="48">
        <f t="shared" si="115"/>
        <v>304851987580.12671</v>
      </c>
      <c r="I3074" s="48">
        <f t="shared" si="116"/>
        <v>957.08847196296654</v>
      </c>
    </row>
    <row r="3075" spans="1:9" x14ac:dyDescent="0.3">
      <c r="A3075" s="47" t="s">
        <v>365</v>
      </c>
      <c r="B3075" s="47">
        <v>2015</v>
      </c>
      <c r="C3075" s="47" t="s">
        <v>399</v>
      </c>
      <c r="D3075" s="47" t="s">
        <v>121</v>
      </c>
      <c r="E3075" s="48">
        <v>26555371071207</v>
      </c>
      <c r="F3075" s="48">
        <v>108.81</v>
      </c>
      <c r="G3075" s="48">
        <v>318445968</v>
      </c>
      <c r="H3075" s="48">
        <f t="shared" si="115"/>
        <v>244052670445.79541</v>
      </c>
      <c r="I3075" s="48">
        <f t="shared" si="116"/>
        <v>766.38643591114771</v>
      </c>
    </row>
    <row r="3076" spans="1:9" x14ac:dyDescent="0.3">
      <c r="A3076" s="47" t="s">
        <v>365</v>
      </c>
      <c r="B3076" s="47">
        <v>2011</v>
      </c>
      <c r="C3076" s="47" t="s">
        <v>400</v>
      </c>
      <c r="D3076" s="47" t="s">
        <v>121</v>
      </c>
      <c r="E3076" s="48">
        <v>14433698</v>
      </c>
      <c r="F3076" s="48">
        <v>73.33</v>
      </c>
      <c r="G3076" s="48">
        <v>16885</v>
      </c>
      <c r="H3076" s="48">
        <f t="shared" si="115"/>
        <v>196832.10145915725</v>
      </c>
      <c r="I3076" s="48">
        <f t="shared" si="116"/>
        <v>11.657216550734809</v>
      </c>
    </row>
    <row r="3077" spans="1:9" x14ac:dyDescent="0.3">
      <c r="A3077" s="47" t="s">
        <v>365</v>
      </c>
      <c r="B3077" s="47">
        <v>2012</v>
      </c>
      <c r="C3077" s="47" t="s">
        <v>400</v>
      </c>
      <c r="D3077" s="47" t="s">
        <v>121</v>
      </c>
      <c r="E3077" s="48">
        <v>17856265</v>
      </c>
      <c r="F3077" s="48">
        <v>87.97</v>
      </c>
      <c r="G3077" s="48">
        <v>17701</v>
      </c>
      <c r="H3077" s="48">
        <f t="shared" si="115"/>
        <v>202981.30044333296</v>
      </c>
      <c r="I3077" s="48">
        <f t="shared" si="116"/>
        <v>11.467222215882321</v>
      </c>
    </row>
    <row r="3078" spans="1:9" x14ac:dyDescent="0.3">
      <c r="A3078" s="47" t="s">
        <v>365</v>
      </c>
      <c r="B3078" s="47">
        <v>2013</v>
      </c>
      <c r="C3078" s="47" t="s">
        <v>400</v>
      </c>
      <c r="D3078" s="47" t="s">
        <v>121</v>
      </c>
      <c r="E3078" s="48">
        <v>25259861</v>
      </c>
      <c r="F3078" s="48">
        <v>85.16</v>
      </c>
      <c r="G3078" s="48">
        <v>20924</v>
      </c>
      <c r="H3078" s="48">
        <f t="shared" si="115"/>
        <v>296616.49835603574</v>
      </c>
      <c r="I3078" s="48">
        <f t="shared" si="116"/>
        <v>14.175898411204155</v>
      </c>
    </row>
    <row r="3079" spans="1:9" x14ac:dyDescent="0.3">
      <c r="A3079" s="47" t="s">
        <v>365</v>
      </c>
      <c r="B3079" s="47">
        <v>2014</v>
      </c>
      <c r="C3079" s="47" t="s">
        <v>400</v>
      </c>
      <c r="D3079" s="47" t="s">
        <v>121</v>
      </c>
      <c r="E3079" s="48">
        <v>679867746</v>
      </c>
      <c r="F3079" s="48">
        <v>88.41</v>
      </c>
      <c r="G3079" s="48">
        <v>279463</v>
      </c>
      <c r="H3079" s="48">
        <f t="shared" si="115"/>
        <v>7689941.7034272142</v>
      </c>
      <c r="I3079" s="48">
        <f t="shared" si="116"/>
        <v>27.516850901290024</v>
      </c>
    </row>
    <row r="3080" spans="1:9" x14ac:dyDescent="0.3">
      <c r="A3080" s="47" t="s">
        <v>365</v>
      </c>
      <c r="B3080" s="47">
        <v>2015</v>
      </c>
      <c r="C3080" s="47" t="s">
        <v>400</v>
      </c>
      <c r="D3080" s="47" t="s">
        <v>121</v>
      </c>
      <c r="E3080" s="48">
        <v>1319807163</v>
      </c>
      <c r="F3080" s="48">
        <v>108.81</v>
      </c>
      <c r="G3080" s="48">
        <v>440222</v>
      </c>
      <c r="H3080" s="48">
        <f t="shared" ref="H3080:H3143" si="117">E3080/F3080</f>
        <v>12129465.70168183</v>
      </c>
      <c r="I3080" s="48">
        <f t="shared" ref="I3080:I3143" si="118">H3080/G3080</f>
        <v>27.553065729749605</v>
      </c>
    </row>
    <row r="3081" spans="1:9" x14ac:dyDescent="0.3">
      <c r="A3081" s="47" t="s">
        <v>365</v>
      </c>
      <c r="B3081" s="47">
        <v>2011</v>
      </c>
      <c r="C3081" s="47" t="s">
        <v>401</v>
      </c>
      <c r="D3081" s="47" t="s">
        <v>121</v>
      </c>
      <c r="E3081" s="48">
        <v>11561134409715</v>
      </c>
      <c r="F3081" s="48">
        <v>73.33</v>
      </c>
      <c r="G3081" s="48">
        <v>68758532</v>
      </c>
      <c r="H3081" s="48">
        <f t="shared" si="117"/>
        <v>157658999177.89444</v>
      </c>
      <c r="I3081" s="48">
        <f t="shared" si="118"/>
        <v>2292.9372485423983</v>
      </c>
    </row>
    <row r="3082" spans="1:9" x14ac:dyDescent="0.3">
      <c r="A3082" s="47" t="s">
        <v>365</v>
      </c>
      <c r="B3082" s="47">
        <v>2012</v>
      </c>
      <c r="C3082" s="47" t="s">
        <v>401</v>
      </c>
      <c r="D3082" s="47" t="s">
        <v>121</v>
      </c>
      <c r="E3082" s="48">
        <v>12099972712075</v>
      </c>
      <c r="F3082" s="48">
        <v>87.97</v>
      </c>
      <c r="G3082" s="48">
        <v>75292570</v>
      </c>
      <c r="H3082" s="48">
        <f t="shared" si="117"/>
        <v>137546580789.75787</v>
      </c>
      <c r="I3082" s="48">
        <f t="shared" si="118"/>
        <v>1826.8280759941902</v>
      </c>
    </row>
    <row r="3083" spans="1:9" x14ac:dyDescent="0.3">
      <c r="A3083" s="47" t="s">
        <v>365</v>
      </c>
      <c r="B3083" s="47">
        <v>2013</v>
      </c>
      <c r="C3083" s="47" t="s">
        <v>401</v>
      </c>
      <c r="D3083" s="47" t="s">
        <v>121</v>
      </c>
      <c r="E3083" s="48">
        <v>12723914719922</v>
      </c>
      <c r="F3083" s="48">
        <v>85.16</v>
      </c>
      <c r="G3083" s="48">
        <v>85414232</v>
      </c>
      <c r="H3083" s="48">
        <f t="shared" si="117"/>
        <v>149411868481.93988</v>
      </c>
      <c r="I3083" s="48">
        <f t="shared" si="118"/>
        <v>1749.2619787524388</v>
      </c>
    </row>
    <row r="3084" spans="1:9" x14ac:dyDescent="0.3">
      <c r="A3084" s="47" t="s">
        <v>365</v>
      </c>
      <c r="B3084" s="47">
        <v>2014</v>
      </c>
      <c r="C3084" s="47" t="s">
        <v>401</v>
      </c>
      <c r="D3084" s="47" t="s">
        <v>121</v>
      </c>
      <c r="E3084" s="48">
        <v>13362203223346</v>
      </c>
      <c r="F3084" s="48">
        <v>88.41</v>
      </c>
      <c r="G3084" s="48">
        <v>90543925</v>
      </c>
      <c r="H3084" s="48">
        <f t="shared" si="117"/>
        <v>151139047883.11276</v>
      </c>
      <c r="I3084" s="48">
        <f t="shared" si="118"/>
        <v>1669.2345497846793</v>
      </c>
    </row>
    <row r="3085" spans="1:9" x14ac:dyDescent="0.3">
      <c r="A3085" s="47" t="s">
        <v>365</v>
      </c>
      <c r="B3085" s="47">
        <v>2015</v>
      </c>
      <c r="C3085" s="47" t="s">
        <v>401</v>
      </c>
      <c r="D3085" s="47" t="s">
        <v>121</v>
      </c>
      <c r="E3085" s="48">
        <v>15176709465242</v>
      </c>
      <c r="F3085" s="48">
        <v>108.81</v>
      </c>
      <c r="G3085" s="48">
        <v>102914459</v>
      </c>
      <c r="H3085" s="48">
        <f t="shared" si="117"/>
        <v>139478995177.29987</v>
      </c>
      <c r="I3085" s="48">
        <f t="shared" si="118"/>
        <v>1355.2905639556427</v>
      </c>
    </row>
    <row r="3086" spans="1:9" x14ac:dyDescent="0.3">
      <c r="A3086" s="47" t="s">
        <v>365</v>
      </c>
      <c r="B3086" s="47">
        <v>2011</v>
      </c>
      <c r="C3086" s="47" t="s">
        <v>402</v>
      </c>
      <c r="D3086" s="47" t="s">
        <v>121</v>
      </c>
      <c r="E3086" s="48">
        <v>16898118260627</v>
      </c>
      <c r="F3086" s="48">
        <v>73.33</v>
      </c>
      <c r="G3086" s="48">
        <v>282185041</v>
      </c>
      <c r="H3086" s="48">
        <f t="shared" si="117"/>
        <v>230439359888.54495</v>
      </c>
      <c r="I3086" s="48">
        <f t="shared" si="118"/>
        <v>816.62500277094762</v>
      </c>
    </row>
    <row r="3087" spans="1:9" x14ac:dyDescent="0.3">
      <c r="A3087" s="47" t="s">
        <v>365</v>
      </c>
      <c r="B3087" s="47">
        <v>2012</v>
      </c>
      <c r="C3087" s="47" t="s">
        <v>402</v>
      </c>
      <c r="D3087" s="47" t="s">
        <v>121</v>
      </c>
      <c r="E3087" s="48">
        <v>14681370248997</v>
      </c>
      <c r="F3087" s="48">
        <v>87.97</v>
      </c>
      <c r="G3087" s="48">
        <v>256369809</v>
      </c>
      <c r="H3087" s="48">
        <f t="shared" si="117"/>
        <v>166890647368.38696</v>
      </c>
      <c r="I3087" s="48">
        <f t="shared" si="118"/>
        <v>650.97621291431767</v>
      </c>
    </row>
    <row r="3088" spans="1:9" x14ac:dyDescent="0.3">
      <c r="A3088" s="47" t="s">
        <v>365</v>
      </c>
      <c r="B3088" s="47">
        <v>2013</v>
      </c>
      <c r="C3088" s="47" t="s">
        <v>402</v>
      </c>
      <c r="D3088" s="47" t="s">
        <v>121</v>
      </c>
      <c r="E3088" s="48">
        <v>12792994323091</v>
      </c>
      <c r="F3088" s="48">
        <v>85.16</v>
      </c>
      <c r="G3088" s="48">
        <v>235283078</v>
      </c>
      <c r="H3088" s="48">
        <f t="shared" si="117"/>
        <v>150223042779.36826</v>
      </c>
      <c r="I3088" s="48">
        <f t="shared" si="118"/>
        <v>638.47788823711437</v>
      </c>
    </row>
    <row r="3089" spans="1:9" x14ac:dyDescent="0.3">
      <c r="A3089" s="47" t="s">
        <v>365</v>
      </c>
      <c r="B3089" s="47">
        <v>2014</v>
      </c>
      <c r="C3089" s="47" t="s">
        <v>402</v>
      </c>
      <c r="D3089" s="47" t="s">
        <v>121</v>
      </c>
      <c r="E3089" s="48">
        <v>13589081130867</v>
      </c>
      <c r="F3089" s="48">
        <v>88.41</v>
      </c>
      <c r="G3089" s="48">
        <v>227696787</v>
      </c>
      <c r="H3089" s="48">
        <f t="shared" si="117"/>
        <v>153705249755.31049</v>
      </c>
      <c r="I3089" s="48">
        <f t="shared" si="118"/>
        <v>675.04356025590505</v>
      </c>
    </row>
    <row r="3090" spans="1:9" x14ac:dyDescent="0.3">
      <c r="A3090" s="47" t="s">
        <v>365</v>
      </c>
      <c r="B3090" s="47">
        <v>2015</v>
      </c>
      <c r="C3090" s="47" t="s">
        <v>402</v>
      </c>
      <c r="D3090" s="47" t="s">
        <v>121</v>
      </c>
      <c r="E3090" s="48">
        <v>11377341798802</v>
      </c>
      <c r="F3090" s="48">
        <v>108.81</v>
      </c>
      <c r="G3090" s="48">
        <v>215091287</v>
      </c>
      <c r="H3090" s="48">
        <f t="shared" si="117"/>
        <v>104561545802.79385</v>
      </c>
      <c r="I3090" s="48">
        <f t="shared" si="118"/>
        <v>486.12636644269952</v>
      </c>
    </row>
    <row r="3091" spans="1:9" x14ac:dyDescent="0.3">
      <c r="A3091" s="47" t="s">
        <v>365</v>
      </c>
      <c r="B3091" s="47">
        <v>2010</v>
      </c>
      <c r="C3091" s="47" t="s">
        <v>403</v>
      </c>
      <c r="D3091" s="47" t="s">
        <v>121</v>
      </c>
      <c r="E3091" s="48">
        <v>86550380000</v>
      </c>
      <c r="F3091" s="48">
        <v>77.73</v>
      </c>
      <c r="G3091" s="48">
        <v>48117356</v>
      </c>
      <c r="H3091" s="48">
        <f t="shared" si="117"/>
        <v>1113474591.5347998</v>
      </c>
      <c r="I3091" s="48">
        <f t="shared" si="118"/>
        <v>23.140809971661781</v>
      </c>
    </row>
    <row r="3092" spans="1:9" x14ac:dyDescent="0.3">
      <c r="A3092" s="47" t="s">
        <v>365</v>
      </c>
      <c r="B3092" s="47">
        <v>2011</v>
      </c>
      <c r="C3092" s="47" t="s">
        <v>403</v>
      </c>
      <c r="D3092" s="47" t="s">
        <v>121</v>
      </c>
      <c r="E3092" s="48">
        <v>98363333000</v>
      </c>
      <c r="F3092" s="48">
        <v>73.33</v>
      </c>
      <c r="G3092" s="48">
        <v>56375397</v>
      </c>
      <c r="H3092" s="48">
        <f t="shared" si="117"/>
        <v>1341379149.0522296</v>
      </c>
      <c r="I3092" s="48">
        <f t="shared" si="118"/>
        <v>23.793697613379639</v>
      </c>
    </row>
    <row r="3093" spans="1:9" x14ac:dyDescent="0.3">
      <c r="A3093" s="47" t="s">
        <v>365</v>
      </c>
      <c r="B3093" s="47">
        <v>2012</v>
      </c>
      <c r="C3093" s="47" t="s">
        <v>403</v>
      </c>
      <c r="D3093" s="47" t="s">
        <v>121</v>
      </c>
      <c r="E3093" s="48">
        <v>118324217000</v>
      </c>
      <c r="F3093" s="48">
        <v>87.97</v>
      </c>
      <c r="G3093" s="48">
        <v>66257018</v>
      </c>
      <c r="H3093" s="48">
        <f t="shared" si="117"/>
        <v>1345051915.4257133</v>
      </c>
      <c r="I3093" s="48">
        <f t="shared" si="118"/>
        <v>20.30051994530924</v>
      </c>
    </row>
    <row r="3094" spans="1:9" x14ac:dyDescent="0.3">
      <c r="A3094" s="47" t="s">
        <v>365</v>
      </c>
      <c r="B3094" s="47">
        <v>2013</v>
      </c>
      <c r="C3094" s="47" t="s">
        <v>403</v>
      </c>
      <c r="D3094" s="47" t="s">
        <v>121</v>
      </c>
      <c r="E3094" s="48">
        <v>137189114000</v>
      </c>
      <c r="F3094" s="48">
        <v>85.16</v>
      </c>
      <c r="G3094" s="48">
        <v>78687671</v>
      </c>
      <c r="H3094" s="48">
        <f t="shared" si="117"/>
        <v>1610957186.4725223</v>
      </c>
      <c r="I3094" s="48">
        <f t="shared" si="118"/>
        <v>20.472802994417286</v>
      </c>
    </row>
    <row r="3095" spans="1:9" x14ac:dyDescent="0.3">
      <c r="A3095" s="47" t="s">
        <v>365</v>
      </c>
      <c r="B3095" s="47">
        <v>2014</v>
      </c>
      <c r="C3095" s="47" t="s">
        <v>403</v>
      </c>
      <c r="D3095" s="47" t="s">
        <v>121</v>
      </c>
      <c r="E3095" s="48">
        <v>151480786000</v>
      </c>
      <c r="F3095" s="48">
        <v>88.41</v>
      </c>
      <c r="G3095" s="48">
        <v>90831024</v>
      </c>
      <c r="H3095" s="48">
        <f t="shared" si="117"/>
        <v>1713389729.6685896</v>
      </c>
      <c r="I3095" s="48">
        <f t="shared" si="118"/>
        <v>18.863485780679845</v>
      </c>
    </row>
    <row r="3096" spans="1:9" x14ac:dyDescent="0.3">
      <c r="A3096" s="47" t="s">
        <v>365</v>
      </c>
      <c r="B3096" s="47">
        <v>2015</v>
      </c>
      <c r="C3096" s="47" t="s">
        <v>403</v>
      </c>
      <c r="D3096" s="47" t="s">
        <v>121</v>
      </c>
      <c r="E3096" s="48">
        <v>166371445000</v>
      </c>
      <c r="F3096" s="48">
        <v>108.81</v>
      </c>
      <c r="G3096" s="48">
        <v>104391583</v>
      </c>
      <c r="H3096" s="48">
        <f t="shared" si="117"/>
        <v>1529008776.7668412</v>
      </c>
      <c r="I3096" s="48">
        <f t="shared" si="118"/>
        <v>14.646858806297066</v>
      </c>
    </row>
    <row r="3097" spans="1:9" x14ac:dyDescent="0.3">
      <c r="A3097" s="47" t="s">
        <v>365</v>
      </c>
      <c r="B3097" s="47">
        <v>2011</v>
      </c>
      <c r="C3097" s="47" t="s">
        <v>404</v>
      </c>
      <c r="D3097" s="47" t="s">
        <v>121</v>
      </c>
      <c r="E3097" s="48">
        <v>5338630249</v>
      </c>
      <c r="F3097" s="48">
        <v>73.33</v>
      </c>
      <c r="G3097" s="48">
        <v>24665</v>
      </c>
      <c r="H3097" s="48">
        <f t="shared" si="117"/>
        <v>72802812.614209741</v>
      </c>
      <c r="I3097" s="48">
        <f t="shared" si="118"/>
        <v>2951.6648130634399</v>
      </c>
    </row>
    <row r="3098" spans="1:9" x14ac:dyDescent="0.3">
      <c r="A3098" s="47" t="s">
        <v>365</v>
      </c>
      <c r="B3098" s="47">
        <v>2012</v>
      </c>
      <c r="C3098" s="47" t="s">
        <v>404</v>
      </c>
      <c r="D3098" s="47" t="s">
        <v>121</v>
      </c>
      <c r="E3098" s="48">
        <v>3120086222</v>
      </c>
      <c r="F3098" s="48">
        <v>87.97</v>
      </c>
      <c r="G3098" s="48">
        <v>17562</v>
      </c>
      <c r="H3098" s="48">
        <f t="shared" si="117"/>
        <v>35467616.482891895</v>
      </c>
      <c r="I3098" s="48">
        <f t="shared" si="118"/>
        <v>2019.5659083755777</v>
      </c>
    </row>
    <row r="3099" spans="1:9" x14ac:dyDescent="0.3">
      <c r="A3099" s="47" t="s">
        <v>365</v>
      </c>
      <c r="B3099" s="47">
        <v>2013</v>
      </c>
      <c r="C3099" s="47" t="s">
        <v>404</v>
      </c>
      <c r="D3099" s="47" t="s">
        <v>121</v>
      </c>
      <c r="E3099" s="48">
        <v>2245320212</v>
      </c>
      <c r="F3099" s="48">
        <v>85.16</v>
      </c>
      <c r="G3099" s="48">
        <v>13339</v>
      </c>
      <c r="H3099" s="48">
        <f t="shared" si="117"/>
        <v>26365901.972757164</v>
      </c>
      <c r="I3099" s="48">
        <f t="shared" si="118"/>
        <v>1976.6025918552489</v>
      </c>
    </row>
    <row r="3100" spans="1:9" x14ac:dyDescent="0.3">
      <c r="A3100" s="47" t="s">
        <v>365</v>
      </c>
      <c r="B3100" s="47">
        <v>2014</v>
      </c>
      <c r="C3100" s="47" t="s">
        <v>404</v>
      </c>
      <c r="D3100" s="47" t="s">
        <v>121</v>
      </c>
      <c r="E3100" s="48">
        <v>2948384951</v>
      </c>
      <c r="F3100" s="48">
        <v>88.41</v>
      </c>
      <c r="G3100" s="48">
        <v>17967</v>
      </c>
      <c r="H3100" s="48">
        <f t="shared" si="117"/>
        <v>33348998.427779663</v>
      </c>
      <c r="I3100" s="48">
        <f t="shared" si="118"/>
        <v>1856.1250307663863</v>
      </c>
    </row>
    <row r="3101" spans="1:9" x14ac:dyDescent="0.3">
      <c r="A3101" s="47" t="s">
        <v>365</v>
      </c>
      <c r="B3101" s="47">
        <v>2015</v>
      </c>
      <c r="C3101" s="47" t="s">
        <v>404</v>
      </c>
      <c r="D3101" s="47" t="s">
        <v>121</v>
      </c>
      <c r="E3101" s="48">
        <v>3338602131</v>
      </c>
      <c r="F3101" s="48">
        <v>108.81</v>
      </c>
      <c r="G3101" s="48">
        <v>26633</v>
      </c>
      <c r="H3101" s="48">
        <f t="shared" si="117"/>
        <v>30682861.23518059</v>
      </c>
      <c r="I3101" s="48">
        <f t="shared" si="118"/>
        <v>1152.0617743093376</v>
      </c>
    </row>
    <row r="3102" spans="1:9" x14ac:dyDescent="0.3">
      <c r="A3102" s="47" t="s">
        <v>441</v>
      </c>
      <c r="B3102" s="47">
        <v>2010</v>
      </c>
      <c r="C3102" s="47" t="s">
        <v>397</v>
      </c>
      <c r="D3102" s="47" t="s">
        <v>122</v>
      </c>
      <c r="E3102" s="48">
        <v>11414000000</v>
      </c>
      <c r="F3102" s="48">
        <v>12.07</v>
      </c>
      <c r="G3102" s="48">
        <v>789156</v>
      </c>
      <c r="H3102" s="48">
        <f t="shared" si="117"/>
        <v>945650372.82518637</v>
      </c>
      <c r="I3102" s="48">
        <f t="shared" si="118"/>
        <v>1198.3060039145446</v>
      </c>
    </row>
    <row r="3103" spans="1:9" x14ac:dyDescent="0.3">
      <c r="A3103" s="47" t="s">
        <v>441</v>
      </c>
      <c r="B3103" s="47">
        <v>2011</v>
      </c>
      <c r="C3103" s="47" t="s">
        <v>397</v>
      </c>
      <c r="D3103" s="47" t="s">
        <v>122</v>
      </c>
      <c r="E3103" s="48">
        <v>13752000000</v>
      </c>
      <c r="F3103" s="48">
        <v>12.38</v>
      </c>
      <c r="G3103" s="48">
        <v>821934</v>
      </c>
      <c r="H3103" s="48">
        <f t="shared" si="117"/>
        <v>1110823909.5315022</v>
      </c>
      <c r="I3103" s="48">
        <f t="shared" si="118"/>
        <v>1351.4757991900838</v>
      </c>
    </row>
    <row r="3104" spans="1:9" x14ac:dyDescent="0.3">
      <c r="A3104" s="47" t="s">
        <v>441</v>
      </c>
      <c r="B3104" s="47">
        <v>2012</v>
      </c>
      <c r="C3104" s="47" t="s">
        <v>397</v>
      </c>
      <c r="D3104" s="47" t="s">
        <v>122</v>
      </c>
      <c r="E3104" s="48">
        <v>13295000000</v>
      </c>
      <c r="F3104" s="48">
        <v>13.7</v>
      </c>
      <c r="G3104" s="48">
        <v>785553</v>
      </c>
      <c r="H3104" s="48">
        <f t="shared" si="117"/>
        <v>970437956.20437956</v>
      </c>
      <c r="I3104" s="48">
        <f t="shared" si="118"/>
        <v>1235.3564383362798</v>
      </c>
    </row>
    <row r="3105" spans="1:9" x14ac:dyDescent="0.3">
      <c r="A3105" s="47" t="s">
        <v>441</v>
      </c>
      <c r="B3105" s="47">
        <v>2013</v>
      </c>
      <c r="C3105" s="47" t="s">
        <v>397</v>
      </c>
      <c r="D3105" s="47" t="s">
        <v>122</v>
      </c>
      <c r="E3105" s="48">
        <v>14201000000</v>
      </c>
      <c r="F3105" s="48">
        <v>12.06</v>
      </c>
      <c r="G3105" s="48">
        <v>789712</v>
      </c>
      <c r="H3105" s="48">
        <f t="shared" si="117"/>
        <v>1177529021.5588722</v>
      </c>
      <c r="I3105" s="48">
        <f t="shared" si="118"/>
        <v>1491.0866512841039</v>
      </c>
    </row>
    <row r="3106" spans="1:9" x14ac:dyDescent="0.3">
      <c r="A3106" s="47" t="s">
        <v>441</v>
      </c>
      <c r="B3106" s="47">
        <v>2014</v>
      </c>
      <c r="C3106" s="47" t="s">
        <v>397</v>
      </c>
      <c r="D3106" s="47" t="s">
        <v>122</v>
      </c>
      <c r="E3106" s="48">
        <v>15597000000</v>
      </c>
      <c r="F3106" s="48">
        <v>12.75</v>
      </c>
      <c r="G3106" s="48">
        <v>779571</v>
      </c>
      <c r="H3106" s="48">
        <f t="shared" si="117"/>
        <v>1223294117.6470587</v>
      </c>
      <c r="I3106" s="48">
        <f t="shared" si="118"/>
        <v>1569.1888457203497</v>
      </c>
    </row>
    <row r="3107" spans="1:9" x14ac:dyDescent="0.3">
      <c r="A3107" s="47" t="s">
        <v>441</v>
      </c>
      <c r="B3107" s="47">
        <v>2015</v>
      </c>
      <c r="C3107" s="47" t="s">
        <v>397</v>
      </c>
      <c r="D3107" s="47" t="s">
        <v>122</v>
      </c>
      <c r="E3107" s="48">
        <v>16773000000</v>
      </c>
      <c r="F3107" s="48">
        <v>13.31</v>
      </c>
      <c r="G3107" s="48">
        <v>791245</v>
      </c>
      <c r="H3107" s="48">
        <f t="shared" si="117"/>
        <v>1260180315.5522163</v>
      </c>
      <c r="I3107" s="48">
        <f t="shared" si="118"/>
        <v>1592.6550127358989</v>
      </c>
    </row>
    <row r="3108" spans="1:9" x14ac:dyDescent="0.3">
      <c r="A3108" s="47" t="s">
        <v>441</v>
      </c>
      <c r="B3108" s="47">
        <v>2015</v>
      </c>
      <c r="C3108" s="47" t="s">
        <v>398</v>
      </c>
      <c r="D3108" s="47" t="s">
        <v>122</v>
      </c>
      <c r="E3108" s="48">
        <v>172000000</v>
      </c>
      <c r="F3108" s="48">
        <v>13.31</v>
      </c>
      <c r="G3108" s="48">
        <v>92663</v>
      </c>
      <c r="H3108" s="48">
        <f t="shared" si="117"/>
        <v>12922614.575507138</v>
      </c>
      <c r="I3108" s="48">
        <f t="shared" si="118"/>
        <v>139.45819340521177</v>
      </c>
    </row>
    <row r="3109" spans="1:9" x14ac:dyDescent="0.3">
      <c r="A3109" s="47" t="s">
        <v>441</v>
      </c>
      <c r="B3109" s="47">
        <v>2011</v>
      </c>
      <c r="C3109" s="47" t="s">
        <v>399</v>
      </c>
      <c r="D3109" s="47" t="s">
        <v>122</v>
      </c>
      <c r="E3109" s="48">
        <v>10961000000</v>
      </c>
      <c r="F3109" s="48">
        <v>12.38</v>
      </c>
      <c r="G3109" s="48">
        <v>34394</v>
      </c>
      <c r="H3109" s="48">
        <f t="shared" si="117"/>
        <v>885379644.58804512</v>
      </c>
      <c r="I3109" s="48">
        <f t="shared" si="118"/>
        <v>25742.270296797265</v>
      </c>
    </row>
    <row r="3110" spans="1:9" x14ac:dyDescent="0.3">
      <c r="A3110" s="47" t="s">
        <v>441</v>
      </c>
      <c r="B3110" s="47">
        <v>2012</v>
      </c>
      <c r="C3110" s="47" t="s">
        <v>399</v>
      </c>
      <c r="D3110" s="47" t="s">
        <v>122</v>
      </c>
      <c r="E3110" s="48">
        <v>15330000000</v>
      </c>
      <c r="F3110" s="48">
        <v>13.7</v>
      </c>
      <c r="G3110" s="48">
        <v>76836</v>
      </c>
      <c r="H3110" s="48">
        <f t="shared" si="117"/>
        <v>1118978102.1897812</v>
      </c>
      <c r="I3110" s="48">
        <f t="shared" si="118"/>
        <v>14563.200871854095</v>
      </c>
    </row>
    <row r="3111" spans="1:9" x14ac:dyDescent="0.3">
      <c r="A3111" s="47" t="s">
        <v>441</v>
      </c>
      <c r="B3111" s="47">
        <v>2013</v>
      </c>
      <c r="C3111" s="47" t="s">
        <v>399</v>
      </c>
      <c r="D3111" s="47" t="s">
        <v>122</v>
      </c>
      <c r="E3111" s="48">
        <v>16425000000</v>
      </c>
      <c r="F3111" s="48">
        <v>12.06</v>
      </c>
      <c r="G3111" s="48">
        <v>80622</v>
      </c>
      <c r="H3111" s="48">
        <f t="shared" si="117"/>
        <v>1361940298.5074627</v>
      </c>
      <c r="I3111" s="48">
        <f t="shared" si="118"/>
        <v>16892.911345631004</v>
      </c>
    </row>
    <row r="3112" spans="1:9" x14ac:dyDescent="0.3">
      <c r="A3112" s="47" t="s">
        <v>441</v>
      </c>
      <c r="B3112" s="47">
        <v>2014</v>
      </c>
      <c r="C3112" s="47" t="s">
        <v>399</v>
      </c>
      <c r="D3112" s="47" t="s">
        <v>122</v>
      </c>
      <c r="E3112" s="48">
        <v>13575000000</v>
      </c>
      <c r="F3112" s="48">
        <v>12.75</v>
      </c>
      <c r="G3112" s="48">
        <v>143971</v>
      </c>
      <c r="H3112" s="48">
        <f t="shared" si="117"/>
        <v>1064705882.3529412</v>
      </c>
      <c r="I3112" s="48">
        <f t="shared" si="118"/>
        <v>7395.2801769310563</v>
      </c>
    </row>
    <row r="3113" spans="1:9" x14ac:dyDescent="0.3">
      <c r="A3113" s="47" t="s">
        <v>441</v>
      </c>
      <c r="B3113" s="47">
        <v>2015</v>
      </c>
      <c r="C3113" s="47" t="s">
        <v>399</v>
      </c>
      <c r="D3113" s="47" t="s">
        <v>122</v>
      </c>
      <c r="E3113" s="48">
        <v>15721000000</v>
      </c>
      <c r="F3113" s="48">
        <v>13.31</v>
      </c>
      <c r="G3113" s="48">
        <v>159659</v>
      </c>
      <c r="H3113" s="48">
        <f t="shared" si="117"/>
        <v>1181141998.4973702</v>
      </c>
      <c r="I3113" s="48">
        <f t="shared" si="118"/>
        <v>7397.9042740927243</v>
      </c>
    </row>
    <row r="3114" spans="1:9" x14ac:dyDescent="0.3">
      <c r="A3114" s="47" t="s">
        <v>441</v>
      </c>
      <c r="B3114" s="47">
        <v>2015</v>
      </c>
      <c r="C3114" s="47" t="s">
        <v>403</v>
      </c>
      <c r="D3114" s="47" t="s">
        <v>122</v>
      </c>
      <c r="E3114" s="48">
        <v>3363000000</v>
      </c>
      <c r="F3114" s="48">
        <v>13.31</v>
      </c>
      <c r="G3114" s="48">
        <v>2803713</v>
      </c>
      <c r="H3114" s="48">
        <f t="shared" si="117"/>
        <v>252667167.54320058</v>
      </c>
      <c r="I3114" s="48">
        <f t="shared" si="118"/>
        <v>90.118770196236412</v>
      </c>
    </row>
    <row r="3115" spans="1:9" x14ac:dyDescent="0.3">
      <c r="A3115" s="47" t="s">
        <v>366</v>
      </c>
      <c r="B3115" s="47">
        <v>2010</v>
      </c>
      <c r="C3115" s="47" t="s">
        <v>396</v>
      </c>
      <c r="D3115" s="47" t="s">
        <v>85</v>
      </c>
      <c r="E3115" s="48">
        <v>56424980000</v>
      </c>
      <c r="F3115" s="48">
        <v>1.36</v>
      </c>
      <c r="G3115" s="48">
        <v>213800000</v>
      </c>
      <c r="H3115" s="48">
        <f t="shared" si="117"/>
        <v>41488955882.352936</v>
      </c>
      <c r="I3115" s="48">
        <f t="shared" si="118"/>
        <v>194.05498541792767</v>
      </c>
    </row>
    <row r="3116" spans="1:9" x14ac:dyDescent="0.3">
      <c r="A3116" s="47" t="s">
        <v>366</v>
      </c>
      <c r="B3116" s="47">
        <v>2011</v>
      </c>
      <c r="C3116" s="47" t="s">
        <v>396</v>
      </c>
      <c r="D3116" s="47" t="s">
        <v>85</v>
      </c>
      <c r="E3116" s="48">
        <v>52733752000</v>
      </c>
      <c r="F3116" s="48">
        <v>1.26</v>
      </c>
      <c r="G3116" s="48">
        <v>201721000</v>
      </c>
      <c r="H3116" s="48">
        <f t="shared" si="117"/>
        <v>41852184126.984123</v>
      </c>
      <c r="I3116" s="48">
        <f t="shared" si="118"/>
        <v>207.47559315581483</v>
      </c>
    </row>
    <row r="3117" spans="1:9" x14ac:dyDescent="0.3">
      <c r="A3117" s="47" t="s">
        <v>366</v>
      </c>
      <c r="B3117" s="47">
        <v>2012</v>
      </c>
      <c r="C3117" s="47" t="s">
        <v>396</v>
      </c>
      <c r="D3117" s="47" t="s">
        <v>85</v>
      </c>
      <c r="E3117" s="48">
        <v>59105137000</v>
      </c>
      <c r="F3117" s="48">
        <v>1.25</v>
      </c>
      <c r="G3117" s="48">
        <v>219053000</v>
      </c>
      <c r="H3117" s="48">
        <f t="shared" si="117"/>
        <v>47284109600</v>
      </c>
      <c r="I3117" s="48">
        <f t="shared" si="118"/>
        <v>215.85693690568036</v>
      </c>
    </row>
    <row r="3118" spans="1:9" x14ac:dyDescent="0.3">
      <c r="A3118" s="47" t="s">
        <v>366</v>
      </c>
      <c r="B3118" s="47">
        <v>2013</v>
      </c>
      <c r="C3118" s="47" t="s">
        <v>396</v>
      </c>
      <c r="D3118" s="47" t="s">
        <v>85</v>
      </c>
      <c r="E3118" s="48">
        <v>64326397000</v>
      </c>
      <c r="F3118" s="48">
        <v>1.25</v>
      </c>
      <c r="G3118" s="48">
        <v>229668000</v>
      </c>
      <c r="H3118" s="48">
        <f t="shared" si="117"/>
        <v>51461117600</v>
      </c>
      <c r="I3118" s="48">
        <f t="shared" si="118"/>
        <v>224.06742602365154</v>
      </c>
    </row>
    <row r="3119" spans="1:9" x14ac:dyDescent="0.3">
      <c r="A3119" s="47" t="s">
        <v>366</v>
      </c>
      <c r="B3119" s="47">
        <v>2014</v>
      </c>
      <c r="C3119" s="47" t="s">
        <v>396</v>
      </c>
      <c r="D3119" s="47" t="s">
        <v>85</v>
      </c>
      <c r="E3119" s="48">
        <v>65217770000</v>
      </c>
      <c r="F3119" s="48">
        <v>1.27</v>
      </c>
      <c r="G3119" s="48">
        <v>229420000</v>
      </c>
      <c r="H3119" s="48">
        <f t="shared" si="117"/>
        <v>51352574803.149605</v>
      </c>
      <c r="I3119" s="48">
        <f t="shared" si="118"/>
        <v>223.83652167705347</v>
      </c>
    </row>
    <row r="3120" spans="1:9" x14ac:dyDescent="0.3">
      <c r="A3120" s="47" t="s">
        <v>366</v>
      </c>
      <c r="B3120" s="47">
        <v>2015</v>
      </c>
      <c r="C3120" s="47" t="s">
        <v>396</v>
      </c>
      <c r="D3120" s="47" t="s">
        <v>85</v>
      </c>
      <c r="E3120" s="48">
        <v>65782729307</v>
      </c>
      <c r="F3120" s="48">
        <v>1.37</v>
      </c>
      <c r="G3120" s="48">
        <v>229681456</v>
      </c>
      <c r="H3120" s="48">
        <f t="shared" si="117"/>
        <v>48016590735.036491</v>
      </c>
      <c r="I3120" s="48">
        <f t="shared" si="118"/>
        <v>209.0573247456098</v>
      </c>
    </row>
    <row r="3121" spans="1:9" x14ac:dyDescent="0.3">
      <c r="A3121" s="47" t="s">
        <v>366</v>
      </c>
      <c r="B3121" s="47">
        <v>2010</v>
      </c>
      <c r="C3121" s="47" t="s">
        <v>397</v>
      </c>
      <c r="D3121" s="47" t="s">
        <v>85</v>
      </c>
      <c r="E3121" s="48">
        <v>662915989000</v>
      </c>
      <c r="F3121" s="48">
        <v>1.36</v>
      </c>
      <c r="G3121" s="48">
        <v>78300000</v>
      </c>
      <c r="H3121" s="48">
        <f t="shared" si="117"/>
        <v>487438227205.88232</v>
      </c>
      <c r="I3121" s="48">
        <f t="shared" si="118"/>
        <v>6225.2647152730824</v>
      </c>
    </row>
    <row r="3122" spans="1:9" x14ac:dyDescent="0.3">
      <c r="A3122" s="47" t="s">
        <v>366</v>
      </c>
      <c r="B3122" s="47">
        <v>2011</v>
      </c>
      <c r="C3122" s="47" t="s">
        <v>397</v>
      </c>
      <c r="D3122" s="47" t="s">
        <v>85</v>
      </c>
      <c r="E3122" s="48">
        <v>684576851000</v>
      </c>
      <c r="F3122" s="48">
        <v>1.26</v>
      </c>
      <c r="G3122" s="48">
        <v>76778000</v>
      </c>
      <c r="H3122" s="48">
        <f t="shared" si="117"/>
        <v>543314961111.11108</v>
      </c>
      <c r="I3122" s="48">
        <f t="shared" si="118"/>
        <v>7076.4406615320941</v>
      </c>
    </row>
    <row r="3123" spans="1:9" x14ac:dyDescent="0.3">
      <c r="A3123" s="47" t="s">
        <v>366</v>
      </c>
      <c r="B3123" s="47">
        <v>2012</v>
      </c>
      <c r="C3123" s="47" t="s">
        <v>397</v>
      </c>
      <c r="D3123" s="47" t="s">
        <v>85</v>
      </c>
      <c r="E3123" s="48">
        <v>693693745000</v>
      </c>
      <c r="F3123" s="48">
        <v>1.25</v>
      </c>
      <c r="G3123" s="48">
        <v>74559000</v>
      </c>
      <c r="H3123" s="48">
        <f t="shared" si="117"/>
        <v>554954996000</v>
      </c>
      <c r="I3123" s="48">
        <f t="shared" si="118"/>
        <v>7443.1657613433654</v>
      </c>
    </row>
    <row r="3124" spans="1:9" x14ac:dyDescent="0.3">
      <c r="A3124" s="47" t="s">
        <v>366</v>
      </c>
      <c r="B3124" s="47">
        <v>2013</v>
      </c>
      <c r="C3124" s="47" t="s">
        <v>397</v>
      </c>
      <c r="D3124" s="47" t="s">
        <v>85</v>
      </c>
      <c r="E3124" s="48">
        <v>724447587000</v>
      </c>
      <c r="F3124" s="48">
        <v>1.25</v>
      </c>
      <c r="G3124" s="48">
        <v>72229000</v>
      </c>
      <c r="H3124" s="48">
        <f t="shared" si="117"/>
        <v>579558069600</v>
      </c>
      <c r="I3124" s="48">
        <f t="shared" si="118"/>
        <v>8023.8971825720973</v>
      </c>
    </row>
    <row r="3125" spans="1:9" x14ac:dyDescent="0.3">
      <c r="A3125" s="47" t="s">
        <v>366</v>
      </c>
      <c r="B3125" s="47">
        <v>2014</v>
      </c>
      <c r="C3125" s="47" t="s">
        <v>397</v>
      </c>
      <c r="D3125" s="47" t="s">
        <v>85</v>
      </c>
      <c r="E3125" s="48">
        <v>700596292000</v>
      </c>
      <c r="F3125" s="48">
        <v>1.27</v>
      </c>
      <c r="G3125" s="48">
        <v>69407000</v>
      </c>
      <c r="H3125" s="48">
        <f t="shared" si="117"/>
        <v>551650623622.04724</v>
      </c>
      <c r="I3125" s="48">
        <f t="shared" si="118"/>
        <v>7948.0545711822615</v>
      </c>
    </row>
    <row r="3126" spans="1:9" x14ac:dyDescent="0.3">
      <c r="A3126" s="47" t="s">
        <v>366</v>
      </c>
      <c r="B3126" s="47">
        <v>2015</v>
      </c>
      <c r="C3126" s="47" t="s">
        <v>397</v>
      </c>
      <c r="D3126" s="47" t="s">
        <v>85</v>
      </c>
      <c r="E3126" s="48">
        <v>692223610263</v>
      </c>
      <c r="F3126" s="48">
        <v>1.37</v>
      </c>
      <c r="G3126" s="48">
        <v>65741948</v>
      </c>
      <c r="H3126" s="48">
        <f t="shared" si="117"/>
        <v>505272708221.16785</v>
      </c>
      <c r="I3126" s="48">
        <f t="shared" si="118"/>
        <v>7685.6972388644135</v>
      </c>
    </row>
    <row r="3127" spans="1:9" x14ac:dyDescent="0.3">
      <c r="A3127" s="47" t="s">
        <v>366</v>
      </c>
      <c r="B3127" s="47">
        <v>2010</v>
      </c>
      <c r="C3127" s="47" t="s">
        <v>398</v>
      </c>
      <c r="D3127" s="47" t="s">
        <v>85</v>
      </c>
      <c r="E3127" s="48">
        <v>30941900000</v>
      </c>
      <c r="F3127" s="48">
        <v>1.36</v>
      </c>
      <c r="G3127" s="48">
        <v>203000000</v>
      </c>
      <c r="H3127" s="48">
        <f t="shared" si="117"/>
        <v>22751397058.823528</v>
      </c>
      <c r="I3127" s="48">
        <f t="shared" si="118"/>
        <v>112.07584758041146</v>
      </c>
    </row>
    <row r="3128" spans="1:9" x14ac:dyDescent="0.3">
      <c r="A3128" s="47" t="s">
        <v>366</v>
      </c>
      <c r="B3128" s="47">
        <v>2011</v>
      </c>
      <c r="C3128" s="47" t="s">
        <v>398</v>
      </c>
      <c r="D3128" s="47" t="s">
        <v>85</v>
      </c>
      <c r="E3128" s="48">
        <v>35230100000</v>
      </c>
      <c r="F3128" s="48">
        <v>1.26</v>
      </c>
      <c r="G3128" s="48">
        <v>222000000</v>
      </c>
      <c r="H3128" s="48">
        <f t="shared" si="117"/>
        <v>27960396825.396824</v>
      </c>
      <c r="I3128" s="48">
        <f t="shared" si="118"/>
        <v>125.94773344773344</v>
      </c>
    </row>
    <row r="3129" spans="1:9" x14ac:dyDescent="0.3">
      <c r="A3129" s="47" t="s">
        <v>366</v>
      </c>
      <c r="B3129" s="47">
        <v>2012</v>
      </c>
      <c r="C3129" s="47" t="s">
        <v>398</v>
      </c>
      <c r="D3129" s="47" t="s">
        <v>85</v>
      </c>
      <c r="E3129" s="48">
        <v>38419200000</v>
      </c>
      <c r="F3129" s="48">
        <v>1.25</v>
      </c>
      <c r="G3129" s="48">
        <v>234000000</v>
      </c>
      <c r="H3129" s="48">
        <f t="shared" si="117"/>
        <v>30735360000</v>
      </c>
      <c r="I3129" s="48">
        <f t="shared" si="118"/>
        <v>131.34769230769231</v>
      </c>
    </row>
    <row r="3130" spans="1:9" x14ac:dyDescent="0.3">
      <c r="A3130" s="47" t="s">
        <v>366</v>
      </c>
      <c r="B3130" s="47">
        <v>2013</v>
      </c>
      <c r="C3130" s="47" t="s">
        <v>398</v>
      </c>
      <c r="D3130" s="47" t="s">
        <v>85</v>
      </c>
      <c r="E3130" s="48">
        <v>42519484000</v>
      </c>
      <c r="F3130" s="48">
        <v>1.25</v>
      </c>
      <c r="G3130" s="48">
        <v>251132000</v>
      </c>
      <c r="H3130" s="48">
        <f t="shared" si="117"/>
        <v>34015587200</v>
      </c>
      <c r="I3130" s="48">
        <f t="shared" si="118"/>
        <v>135.44903556695283</v>
      </c>
    </row>
    <row r="3131" spans="1:9" x14ac:dyDescent="0.3">
      <c r="A3131" s="47" t="s">
        <v>366</v>
      </c>
      <c r="B3131" s="47">
        <v>2014</v>
      </c>
      <c r="C3131" s="47" t="s">
        <v>398</v>
      </c>
      <c r="D3131" s="47" t="s">
        <v>85</v>
      </c>
      <c r="E3131" s="48">
        <v>45539908000</v>
      </c>
      <c r="F3131" s="48">
        <v>1.27</v>
      </c>
      <c r="G3131" s="48">
        <v>287100000</v>
      </c>
      <c r="H3131" s="48">
        <f t="shared" si="117"/>
        <v>35858195275.590553</v>
      </c>
      <c r="I3131" s="48">
        <f t="shared" si="118"/>
        <v>124.89792851128719</v>
      </c>
    </row>
    <row r="3132" spans="1:9" x14ac:dyDescent="0.3">
      <c r="A3132" s="47" t="s">
        <v>366</v>
      </c>
      <c r="B3132" s="47">
        <v>2015</v>
      </c>
      <c r="C3132" s="47" t="s">
        <v>398</v>
      </c>
      <c r="D3132" s="47" t="s">
        <v>85</v>
      </c>
      <c r="E3132" s="48">
        <v>48019188983</v>
      </c>
      <c r="F3132" s="48">
        <v>1.37</v>
      </c>
      <c r="G3132" s="48">
        <v>311362093</v>
      </c>
      <c r="H3132" s="48">
        <f t="shared" si="117"/>
        <v>35050502907.299271</v>
      </c>
      <c r="I3132" s="48">
        <f t="shared" si="118"/>
        <v>112.57151623559798</v>
      </c>
    </row>
    <row r="3133" spans="1:9" x14ac:dyDescent="0.3">
      <c r="A3133" s="47" t="s">
        <v>366</v>
      </c>
      <c r="B3133" s="47">
        <v>2010</v>
      </c>
      <c r="C3133" s="47" t="s">
        <v>399</v>
      </c>
      <c r="D3133" s="47" t="s">
        <v>85</v>
      </c>
      <c r="E3133" s="48">
        <v>179333525000</v>
      </c>
      <c r="F3133" s="48">
        <v>1.36</v>
      </c>
      <c r="G3133" s="48">
        <v>34568000</v>
      </c>
      <c r="H3133" s="48">
        <f t="shared" si="117"/>
        <v>131862886029.41176</v>
      </c>
      <c r="I3133" s="48">
        <f t="shared" si="118"/>
        <v>3814.5940184393589</v>
      </c>
    </row>
    <row r="3134" spans="1:9" x14ac:dyDescent="0.3">
      <c r="A3134" s="47" t="s">
        <v>366</v>
      </c>
      <c r="B3134" s="47">
        <v>2011</v>
      </c>
      <c r="C3134" s="47" t="s">
        <v>399</v>
      </c>
      <c r="D3134" s="47" t="s">
        <v>85</v>
      </c>
      <c r="E3134" s="48">
        <v>197734733000</v>
      </c>
      <c r="F3134" s="48">
        <v>1.26</v>
      </c>
      <c r="G3134" s="48">
        <v>37641000</v>
      </c>
      <c r="H3134" s="48">
        <f t="shared" si="117"/>
        <v>156932327777.77777</v>
      </c>
      <c r="I3134" s="48">
        <f t="shared" si="118"/>
        <v>4169.1859349586293</v>
      </c>
    </row>
    <row r="3135" spans="1:9" x14ac:dyDescent="0.3">
      <c r="A3135" s="47" t="s">
        <v>366</v>
      </c>
      <c r="B3135" s="47">
        <v>2012</v>
      </c>
      <c r="C3135" s="47" t="s">
        <v>399</v>
      </c>
      <c r="D3135" s="47" t="s">
        <v>85</v>
      </c>
      <c r="E3135" s="48">
        <v>212969051000</v>
      </c>
      <c r="F3135" s="48">
        <v>1.25</v>
      </c>
      <c r="G3135" s="48">
        <v>39897000</v>
      </c>
      <c r="H3135" s="48">
        <f t="shared" si="117"/>
        <v>170375240800</v>
      </c>
      <c r="I3135" s="48">
        <f t="shared" si="118"/>
        <v>4270.3772413965962</v>
      </c>
    </row>
    <row r="3136" spans="1:9" x14ac:dyDescent="0.3">
      <c r="A3136" s="47" t="s">
        <v>366</v>
      </c>
      <c r="B3136" s="47">
        <v>2013</v>
      </c>
      <c r="C3136" s="47" t="s">
        <v>399</v>
      </c>
      <c r="D3136" s="47" t="s">
        <v>85</v>
      </c>
      <c r="E3136" s="48">
        <v>231797896000</v>
      </c>
      <c r="F3136" s="48">
        <v>1.25</v>
      </c>
      <c r="G3136" s="48">
        <v>42674000</v>
      </c>
      <c r="H3136" s="48">
        <f t="shared" si="117"/>
        <v>185438316800</v>
      </c>
      <c r="I3136" s="48">
        <f t="shared" si="118"/>
        <v>4345.4636734311289</v>
      </c>
    </row>
    <row r="3137" spans="1:9" x14ac:dyDescent="0.3">
      <c r="A3137" s="47" t="s">
        <v>366</v>
      </c>
      <c r="B3137" s="47">
        <v>2014</v>
      </c>
      <c r="C3137" s="47" t="s">
        <v>399</v>
      </c>
      <c r="D3137" s="47" t="s">
        <v>85</v>
      </c>
      <c r="E3137" s="48">
        <v>243305119000</v>
      </c>
      <c r="F3137" s="48">
        <v>1.27</v>
      </c>
      <c r="G3137" s="48">
        <v>40641000</v>
      </c>
      <c r="H3137" s="48">
        <f t="shared" si="117"/>
        <v>191578833858.2677</v>
      </c>
      <c r="I3137" s="48">
        <f t="shared" si="118"/>
        <v>4713.930116342307</v>
      </c>
    </row>
    <row r="3138" spans="1:9" x14ac:dyDescent="0.3">
      <c r="A3138" s="47" t="s">
        <v>366</v>
      </c>
      <c r="B3138" s="47">
        <v>2015</v>
      </c>
      <c r="C3138" s="47" t="s">
        <v>399</v>
      </c>
      <c r="D3138" s="47" t="s">
        <v>85</v>
      </c>
      <c r="E3138" s="48">
        <v>295738121208</v>
      </c>
      <c r="F3138" s="48">
        <v>1.37</v>
      </c>
      <c r="G3138" s="48">
        <v>60793711</v>
      </c>
      <c r="H3138" s="48">
        <f t="shared" si="117"/>
        <v>215867241757.66422</v>
      </c>
      <c r="I3138" s="48">
        <f t="shared" si="118"/>
        <v>3550.8153426867493</v>
      </c>
    </row>
    <row r="3139" spans="1:9" x14ac:dyDescent="0.3">
      <c r="A3139" s="47" t="s">
        <v>366</v>
      </c>
      <c r="B3139" s="47">
        <v>2010</v>
      </c>
      <c r="C3139" s="47" t="s">
        <v>403</v>
      </c>
      <c r="D3139" s="47" t="s">
        <v>85</v>
      </c>
      <c r="E3139" s="48">
        <v>24553742000</v>
      </c>
      <c r="F3139" s="48">
        <v>1.36</v>
      </c>
      <c r="G3139" s="48">
        <v>203137000</v>
      </c>
      <c r="H3139" s="48">
        <f t="shared" si="117"/>
        <v>18054222058.823528</v>
      </c>
      <c r="I3139" s="48">
        <f t="shared" si="118"/>
        <v>88.877073397872024</v>
      </c>
    </row>
    <row r="3140" spans="1:9" x14ac:dyDescent="0.3">
      <c r="A3140" s="47" t="s">
        <v>366</v>
      </c>
      <c r="B3140" s="47">
        <v>2011</v>
      </c>
      <c r="C3140" s="47" t="s">
        <v>403</v>
      </c>
      <c r="D3140" s="47" t="s">
        <v>85</v>
      </c>
      <c r="E3140" s="48">
        <v>26864045000</v>
      </c>
      <c r="F3140" s="48">
        <v>1.26</v>
      </c>
      <c r="G3140" s="48">
        <v>221738000</v>
      </c>
      <c r="H3140" s="48">
        <f t="shared" si="117"/>
        <v>21320670634.920635</v>
      </c>
      <c r="I3140" s="48">
        <f t="shared" si="118"/>
        <v>96.152534229228351</v>
      </c>
    </row>
    <row r="3141" spans="1:9" x14ac:dyDescent="0.3">
      <c r="A3141" s="47" t="s">
        <v>366</v>
      </c>
      <c r="B3141" s="47">
        <v>2012</v>
      </c>
      <c r="C3141" s="47" t="s">
        <v>403</v>
      </c>
      <c r="D3141" s="47" t="s">
        <v>85</v>
      </c>
      <c r="E3141" s="48">
        <v>28821550000</v>
      </c>
      <c r="F3141" s="48">
        <v>1.25</v>
      </c>
      <c r="G3141" s="48">
        <v>235270000</v>
      </c>
      <c r="H3141" s="48">
        <f t="shared" si="117"/>
        <v>23057240000</v>
      </c>
      <c r="I3141" s="48">
        <f t="shared" si="118"/>
        <v>98.003315339822336</v>
      </c>
    </row>
    <row r="3142" spans="1:9" x14ac:dyDescent="0.3">
      <c r="A3142" s="47" t="s">
        <v>366</v>
      </c>
      <c r="B3142" s="47">
        <v>2013</v>
      </c>
      <c r="C3142" s="47" t="s">
        <v>403</v>
      </c>
      <c r="D3142" s="47" t="s">
        <v>85</v>
      </c>
      <c r="E3142" s="48">
        <v>30780032000</v>
      </c>
      <c r="F3142" s="48">
        <v>1.25</v>
      </c>
      <c r="G3142" s="48">
        <v>258161000</v>
      </c>
      <c r="H3142" s="48">
        <f t="shared" si="117"/>
        <v>24624025600</v>
      </c>
      <c r="I3142" s="48">
        <f t="shared" si="118"/>
        <v>95.382438090958743</v>
      </c>
    </row>
    <row r="3143" spans="1:9" x14ac:dyDescent="0.3">
      <c r="A3143" s="47" t="s">
        <v>366</v>
      </c>
      <c r="B3143" s="47">
        <v>2014</v>
      </c>
      <c r="C3143" s="47" t="s">
        <v>403</v>
      </c>
      <c r="D3143" s="47" t="s">
        <v>85</v>
      </c>
      <c r="E3143" s="48">
        <v>32216300000</v>
      </c>
      <c r="F3143" s="48">
        <v>1.27</v>
      </c>
      <c r="G3143" s="48">
        <v>293891000</v>
      </c>
      <c r="H3143" s="48">
        <f t="shared" si="117"/>
        <v>25367165354.330708</v>
      </c>
      <c r="I3143" s="48">
        <f t="shared" si="118"/>
        <v>86.314876448515633</v>
      </c>
    </row>
    <row r="3144" spans="1:9" x14ac:dyDescent="0.3">
      <c r="A3144" s="47" t="s">
        <v>366</v>
      </c>
      <c r="B3144" s="47">
        <v>2015</v>
      </c>
      <c r="C3144" s="47" t="s">
        <v>403</v>
      </c>
      <c r="D3144" s="47" t="s">
        <v>85</v>
      </c>
      <c r="E3144" s="48">
        <v>30695658636</v>
      </c>
      <c r="F3144" s="48">
        <v>1.37</v>
      </c>
      <c r="G3144" s="48">
        <v>295767561</v>
      </c>
      <c r="H3144" s="48">
        <f t="shared" ref="H3144:H3207" si="119">E3144/F3144</f>
        <v>22405590245.255474</v>
      </c>
      <c r="I3144" s="48">
        <f t="shared" ref="I3144:I3207" si="120">H3144/G3144</f>
        <v>75.754048785814859</v>
      </c>
    </row>
    <row r="3145" spans="1:9" x14ac:dyDescent="0.3">
      <c r="A3145" s="47" t="s">
        <v>366</v>
      </c>
      <c r="B3145" s="47">
        <v>2010</v>
      </c>
      <c r="C3145" s="47" t="s">
        <v>404</v>
      </c>
      <c r="D3145" s="47" t="s">
        <v>85</v>
      </c>
      <c r="E3145" s="48">
        <v>67224891000</v>
      </c>
      <c r="F3145" s="48">
        <v>1.36</v>
      </c>
      <c r="G3145" s="48">
        <v>57266000</v>
      </c>
      <c r="H3145" s="48">
        <f t="shared" si="119"/>
        <v>49430066911.764702</v>
      </c>
      <c r="I3145" s="48">
        <f t="shared" si="120"/>
        <v>863.16604812217895</v>
      </c>
    </row>
    <row r="3146" spans="1:9" x14ac:dyDescent="0.3">
      <c r="A3146" s="47" t="s">
        <v>366</v>
      </c>
      <c r="B3146" s="47">
        <v>2011</v>
      </c>
      <c r="C3146" s="47" t="s">
        <v>404</v>
      </c>
      <c r="D3146" s="47" t="s">
        <v>85</v>
      </c>
      <c r="E3146" s="48">
        <v>73399160000</v>
      </c>
      <c r="F3146" s="48">
        <v>1.26</v>
      </c>
      <c r="G3146" s="48">
        <v>55022000</v>
      </c>
      <c r="H3146" s="48">
        <f t="shared" si="119"/>
        <v>58253301587.30159</v>
      </c>
      <c r="I3146" s="48">
        <f t="shared" si="120"/>
        <v>1058.7274469721492</v>
      </c>
    </row>
    <row r="3147" spans="1:9" x14ac:dyDescent="0.3">
      <c r="A3147" s="47" t="s">
        <v>366</v>
      </c>
      <c r="B3147" s="47">
        <v>2012</v>
      </c>
      <c r="C3147" s="47" t="s">
        <v>404</v>
      </c>
      <c r="D3147" s="47" t="s">
        <v>85</v>
      </c>
      <c r="E3147" s="48">
        <v>79640614000</v>
      </c>
      <c r="F3147" s="48">
        <v>1.25</v>
      </c>
      <c r="G3147" s="48">
        <v>56448000</v>
      </c>
      <c r="H3147" s="48">
        <f t="shared" si="119"/>
        <v>63712491200</v>
      </c>
      <c r="I3147" s="48">
        <f t="shared" si="120"/>
        <v>1128.6935090702948</v>
      </c>
    </row>
    <row r="3148" spans="1:9" x14ac:dyDescent="0.3">
      <c r="A3148" s="47" t="s">
        <v>366</v>
      </c>
      <c r="B3148" s="47">
        <v>2013</v>
      </c>
      <c r="C3148" s="47" t="s">
        <v>404</v>
      </c>
      <c r="D3148" s="47" t="s">
        <v>85</v>
      </c>
      <c r="E3148" s="48">
        <v>85293226000</v>
      </c>
      <c r="F3148" s="48">
        <v>1.25</v>
      </c>
      <c r="G3148" s="48">
        <v>57133000</v>
      </c>
      <c r="H3148" s="48">
        <f t="shared" si="119"/>
        <v>68234580800</v>
      </c>
      <c r="I3148" s="48">
        <f t="shared" si="120"/>
        <v>1194.3111826790121</v>
      </c>
    </row>
    <row r="3149" spans="1:9" x14ac:dyDescent="0.3">
      <c r="A3149" s="47" t="s">
        <v>366</v>
      </c>
      <c r="B3149" s="47">
        <v>2014</v>
      </c>
      <c r="C3149" s="47" t="s">
        <v>404</v>
      </c>
      <c r="D3149" s="47" t="s">
        <v>85</v>
      </c>
      <c r="E3149" s="48">
        <v>91620511000</v>
      </c>
      <c r="F3149" s="48">
        <v>1.27</v>
      </c>
      <c r="G3149" s="48">
        <v>57184000</v>
      </c>
      <c r="H3149" s="48">
        <f t="shared" si="119"/>
        <v>72142134645.669296</v>
      </c>
      <c r="I3149" s="48">
        <f t="shared" si="120"/>
        <v>1261.5790194052408</v>
      </c>
    </row>
    <row r="3150" spans="1:9" x14ac:dyDescent="0.3">
      <c r="A3150" s="47" t="s">
        <v>366</v>
      </c>
      <c r="B3150" s="47">
        <v>2015</v>
      </c>
      <c r="C3150" s="47" t="s">
        <v>404</v>
      </c>
      <c r="D3150" s="47" t="s">
        <v>85</v>
      </c>
      <c r="E3150" s="48">
        <v>97089895287</v>
      </c>
      <c r="F3150" s="48">
        <v>1.37</v>
      </c>
      <c r="G3150" s="48">
        <v>57021017</v>
      </c>
      <c r="H3150" s="48">
        <f t="shared" si="119"/>
        <v>70868536705.839417</v>
      </c>
      <c r="I3150" s="48">
        <f t="shared" si="120"/>
        <v>1242.8493989477497</v>
      </c>
    </row>
    <row r="3151" spans="1:9" x14ac:dyDescent="0.3">
      <c r="A3151" s="47" t="s">
        <v>366</v>
      </c>
      <c r="B3151" s="47">
        <v>2010</v>
      </c>
      <c r="C3151" s="47" t="s">
        <v>406</v>
      </c>
      <c r="D3151" s="47" t="s">
        <v>85</v>
      </c>
      <c r="E3151" s="48">
        <v>1974640000</v>
      </c>
      <c r="F3151" s="48">
        <v>1.36</v>
      </c>
      <c r="G3151" s="48">
        <v>2195420000</v>
      </c>
      <c r="H3151" s="48">
        <f t="shared" si="119"/>
        <v>1451941176.4705882</v>
      </c>
      <c r="I3151" s="48">
        <f t="shared" si="120"/>
        <v>0.66135007263784984</v>
      </c>
    </row>
    <row r="3152" spans="1:9" x14ac:dyDescent="0.3">
      <c r="A3152" s="47" t="s">
        <v>366</v>
      </c>
      <c r="B3152" s="47">
        <v>2011</v>
      </c>
      <c r="C3152" s="47" t="s">
        <v>406</v>
      </c>
      <c r="D3152" s="47" t="s">
        <v>85</v>
      </c>
      <c r="E3152" s="48">
        <v>2197971000</v>
      </c>
      <c r="F3152" s="48">
        <v>1.26</v>
      </c>
      <c r="G3152" s="48">
        <v>2888209000</v>
      </c>
      <c r="H3152" s="48">
        <f t="shared" si="119"/>
        <v>1744421428.5714285</v>
      </c>
      <c r="I3152" s="48">
        <f t="shared" si="120"/>
        <v>0.60398033126114781</v>
      </c>
    </row>
    <row r="3153" spans="1:9" x14ac:dyDescent="0.3">
      <c r="A3153" s="47" t="s">
        <v>366</v>
      </c>
      <c r="B3153" s="47">
        <v>2012</v>
      </c>
      <c r="C3153" s="47" t="s">
        <v>406</v>
      </c>
      <c r="D3153" s="47" t="s">
        <v>85</v>
      </c>
      <c r="E3153" s="48">
        <v>2350934000</v>
      </c>
      <c r="F3153" s="48">
        <v>1.25</v>
      </c>
      <c r="G3153" s="48">
        <v>3015143000</v>
      </c>
      <c r="H3153" s="48">
        <f t="shared" si="119"/>
        <v>1880747200</v>
      </c>
      <c r="I3153" s="48">
        <f t="shared" si="120"/>
        <v>0.62376716460877646</v>
      </c>
    </row>
    <row r="3154" spans="1:9" x14ac:dyDescent="0.3">
      <c r="A3154" s="47" t="s">
        <v>366</v>
      </c>
      <c r="B3154" s="47">
        <v>2013</v>
      </c>
      <c r="C3154" s="47" t="s">
        <v>406</v>
      </c>
      <c r="D3154" s="47" t="s">
        <v>85</v>
      </c>
      <c r="E3154" s="48">
        <v>2444553000</v>
      </c>
      <c r="F3154" s="48">
        <v>1.25</v>
      </c>
      <c r="G3154" s="48">
        <v>3085315000</v>
      </c>
      <c r="H3154" s="48">
        <f t="shared" si="119"/>
        <v>1955642400</v>
      </c>
      <c r="I3154" s="48">
        <f t="shared" si="120"/>
        <v>0.63385501966573921</v>
      </c>
    </row>
    <row r="3155" spans="1:9" x14ac:dyDescent="0.3">
      <c r="A3155" s="47" t="s">
        <v>366</v>
      </c>
      <c r="B3155" s="47">
        <v>2014</v>
      </c>
      <c r="C3155" s="47" t="s">
        <v>406</v>
      </c>
      <c r="D3155" s="47" t="s">
        <v>85</v>
      </c>
      <c r="E3155" s="48">
        <v>2588124000</v>
      </c>
      <c r="F3155" s="48">
        <v>1.27</v>
      </c>
      <c r="G3155" s="48">
        <v>3138128000</v>
      </c>
      <c r="H3155" s="48">
        <f t="shared" si="119"/>
        <v>2037892913.3858268</v>
      </c>
      <c r="I3155" s="48">
        <f t="shared" si="120"/>
        <v>0.64939763877886014</v>
      </c>
    </row>
    <row r="3156" spans="1:9" x14ac:dyDescent="0.3">
      <c r="A3156" s="47" t="s">
        <v>366</v>
      </c>
      <c r="B3156" s="47">
        <v>2015</v>
      </c>
      <c r="C3156" s="47" t="s">
        <v>406</v>
      </c>
      <c r="D3156" s="47" t="s">
        <v>85</v>
      </c>
      <c r="E3156" s="48">
        <v>2721692056</v>
      </c>
      <c r="F3156" s="48">
        <v>1.37</v>
      </c>
      <c r="G3156" s="48">
        <v>3233002643</v>
      </c>
      <c r="H3156" s="48">
        <f t="shared" si="119"/>
        <v>1986636537.2262771</v>
      </c>
      <c r="I3156" s="48">
        <f t="shared" si="120"/>
        <v>0.61448651813746047</v>
      </c>
    </row>
    <row r="3157" spans="1:9" x14ac:dyDescent="0.3">
      <c r="A3157" s="47" t="s">
        <v>442</v>
      </c>
      <c r="B3157" s="47">
        <v>2010</v>
      </c>
      <c r="C3157" s="47" t="s">
        <v>396</v>
      </c>
      <c r="D3157" s="47" t="s">
        <v>123</v>
      </c>
      <c r="E3157" s="48">
        <v>10740000000</v>
      </c>
      <c r="F3157" s="48">
        <v>0.79</v>
      </c>
      <c r="G3157" s="48">
        <v>89490000</v>
      </c>
      <c r="H3157" s="48">
        <f t="shared" si="119"/>
        <v>13594936708.86076</v>
      </c>
      <c r="I3157" s="48">
        <f t="shared" si="120"/>
        <v>151.91570799933803</v>
      </c>
    </row>
    <row r="3158" spans="1:9" x14ac:dyDescent="0.3">
      <c r="A3158" s="47" t="s">
        <v>442</v>
      </c>
      <c r="B3158" s="47">
        <v>2011</v>
      </c>
      <c r="C3158" s="47" t="s">
        <v>396</v>
      </c>
      <c r="D3158" s="47" t="s">
        <v>123</v>
      </c>
      <c r="E3158" s="48">
        <v>11436630000</v>
      </c>
      <c r="F3158" s="48">
        <v>0.75</v>
      </c>
      <c r="G3158" s="48">
        <v>89540000</v>
      </c>
      <c r="H3158" s="48">
        <f t="shared" si="119"/>
        <v>15248840000</v>
      </c>
      <c r="I3158" s="48">
        <f t="shared" si="120"/>
        <v>170.30198793835157</v>
      </c>
    </row>
    <row r="3159" spans="1:9" x14ac:dyDescent="0.3">
      <c r="A3159" s="47" t="s">
        <v>442</v>
      </c>
      <c r="B3159" s="47">
        <v>2012</v>
      </c>
      <c r="C3159" s="47" t="s">
        <v>396</v>
      </c>
      <c r="D3159" s="47" t="s">
        <v>123</v>
      </c>
      <c r="E3159" s="48">
        <v>11909860000</v>
      </c>
      <c r="F3159" s="48">
        <v>0.81</v>
      </c>
      <c r="G3159" s="48">
        <v>90610000</v>
      </c>
      <c r="H3159" s="48">
        <f t="shared" si="119"/>
        <v>14703530864.197531</v>
      </c>
      <c r="I3159" s="48">
        <f t="shared" si="120"/>
        <v>162.27271674426146</v>
      </c>
    </row>
    <row r="3160" spans="1:9" x14ac:dyDescent="0.3">
      <c r="A3160" s="47" t="s">
        <v>442</v>
      </c>
      <c r="B3160" s="47">
        <v>2013</v>
      </c>
      <c r="C3160" s="47" t="s">
        <v>396</v>
      </c>
      <c r="D3160" s="47" t="s">
        <v>123</v>
      </c>
      <c r="E3160" s="48">
        <v>12079410000</v>
      </c>
      <c r="F3160" s="48">
        <v>0.78</v>
      </c>
      <c r="G3160" s="48">
        <v>90710000</v>
      </c>
      <c r="H3160" s="48">
        <f t="shared" si="119"/>
        <v>15486423076.923077</v>
      </c>
      <c r="I3160" s="48">
        <f t="shared" si="120"/>
        <v>170.72454059004605</v>
      </c>
    </row>
    <row r="3161" spans="1:9" x14ac:dyDescent="0.3">
      <c r="A3161" s="47" t="s">
        <v>442</v>
      </c>
      <c r="B3161" s="47">
        <v>2014</v>
      </c>
      <c r="C3161" s="47" t="s">
        <v>396</v>
      </c>
      <c r="D3161" s="47" t="s">
        <v>123</v>
      </c>
      <c r="E3161" s="48">
        <v>12340930000</v>
      </c>
      <c r="F3161" s="48">
        <v>0.78</v>
      </c>
      <c r="G3161" s="48">
        <v>86980000</v>
      </c>
      <c r="H3161" s="48">
        <f t="shared" si="119"/>
        <v>15821705128.205128</v>
      </c>
      <c r="I3161" s="48">
        <f t="shared" si="120"/>
        <v>181.90049584048205</v>
      </c>
    </row>
    <row r="3162" spans="1:9" x14ac:dyDescent="0.3">
      <c r="A3162" s="47" t="s">
        <v>442</v>
      </c>
      <c r="B3162" s="47">
        <v>2015</v>
      </c>
      <c r="C3162" s="47" t="s">
        <v>396</v>
      </c>
      <c r="D3162" s="47" t="s">
        <v>123</v>
      </c>
      <c r="E3162" s="48">
        <v>13390000000</v>
      </c>
      <c r="F3162" s="48">
        <v>0.94</v>
      </c>
      <c r="G3162" s="48">
        <v>91010000</v>
      </c>
      <c r="H3162" s="48">
        <f t="shared" si="119"/>
        <v>14244680851.063831</v>
      </c>
      <c r="I3162" s="48">
        <f t="shared" si="120"/>
        <v>156.51775465403617</v>
      </c>
    </row>
    <row r="3163" spans="1:9" x14ac:dyDescent="0.3">
      <c r="A3163" s="47" t="s">
        <v>442</v>
      </c>
      <c r="B3163" s="47">
        <v>2010</v>
      </c>
      <c r="C3163" s="47" t="s">
        <v>397</v>
      </c>
      <c r="D3163" s="47" t="s">
        <v>123</v>
      </c>
      <c r="E3163" s="48" t="s">
        <v>443</v>
      </c>
      <c r="F3163" s="48">
        <v>0.79</v>
      </c>
      <c r="G3163" s="48">
        <v>50000</v>
      </c>
    </row>
    <row r="3164" spans="1:9" x14ac:dyDescent="0.3">
      <c r="A3164" s="47" t="s">
        <v>442</v>
      </c>
      <c r="B3164" s="47">
        <v>2011</v>
      </c>
      <c r="C3164" s="47" t="s">
        <v>397</v>
      </c>
      <c r="D3164" s="47" t="s">
        <v>123</v>
      </c>
      <c r="E3164" s="48">
        <v>29690000</v>
      </c>
      <c r="F3164" s="48">
        <v>0.75</v>
      </c>
      <c r="G3164" s="48">
        <v>50000</v>
      </c>
      <c r="H3164" s="48">
        <f t="shared" si="119"/>
        <v>39586666.666666664</v>
      </c>
      <c r="I3164" s="48">
        <f t="shared" si="120"/>
        <v>791.73333333333323</v>
      </c>
    </row>
    <row r="3165" spans="1:9" x14ac:dyDescent="0.3">
      <c r="A3165" s="47" t="s">
        <v>442</v>
      </c>
      <c r="B3165" s="47">
        <v>2012</v>
      </c>
      <c r="C3165" s="47" t="s">
        <v>397</v>
      </c>
      <c r="D3165" s="47" t="s">
        <v>123</v>
      </c>
      <c r="E3165" s="48">
        <v>57060000</v>
      </c>
      <c r="F3165" s="48">
        <v>0.81</v>
      </c>
      <c r="G3165" s="48">
        <v>50000</v>
      </c>
      <c r="H3165" s="48">
        <f t="shared" si="119"/>
        <v>70444444.444444433</v>
      </c>
      <c r="I3165" s="48">
        <f t="shared" si="120"/>
        <v>1408.8888888888887</v>
      </c>
    </row>
    <row r="3166" spans="1:9" x14ac:dyDescent="0.3">
      <c r="A3166" s="47" t="s">
        <v>442</v>
      </c>
      <c r="B3166" s="47">
        <v>2013</v>
      </c>
      <c r="C3166" s="47" t="s">
        <v>397</v>
      </c>
      <c r="D3166" s="47" t="s">
        <v>123</v>
      </c>
      <c r="E3166" s="48">
        <v>26740000</v>
      </c>
      <c r="F3166" s="48">
        <v>0.78</v>
      </c>
      <c r="G3166" s="48">
        <v>40000</v>
      </c>
      <c r="H3166" s="48">
        <f t="shared" si="119"/>
        <v>34282051.28205128</v>
      </c>
      <c r="I3166" s="48">
        <f t="shared" si="120"/>
        <v>857.05128205128199</v>
      </c>
    </row>
    <row r="3167" spans="1:9" x14ac:dyDescent="0.3">
      <c r="A3167" s="47" t="s">
        <v>442</v>
      </c>
      <c r="B3167" s="47">
        <v>2010</v>
      </c>
      <c r="C3167" s="47" t="s">
        <v>398</v>
      </c>
      <c r="D3167" s="47" t="s">
        <v>123</v>
      </c>
      <c r="E3167" s="48">
        <v>588420000</v>
      </c>
      <c r="F3167" s="48">
        <v>0.79</v>
      </c>
      <c r="G3167" s="48">
        <v>12320000</v>
      </c>
      <c r="H3167" s="48">
        <f t="shared" si="119"/>
        <v>744835443.0379746</v>
      </c>
      <c r="I3167" s="48">
        <f t="shared" si="120"/>
        <v>60.457422324510922</v>
      </c>
    </row>
    <row r="3168" spans="1:9" x14ac:dyDescent="0.3">
      <c r="A3168" s="47" t="s">
        <v>442</v>
      </c>
      <c r="B3168" s="47">
        <v>2011</v>
      </c>
      <c r="C3168" s="47" t="s">
        <v>398</v>
      </c>
      <c r="D3168" s="47" t="s">
        <v>123</v>
      </c>
      <c r="E3168" s="48">
        <v>602680000</v>
      </c>
      <c r="F3168" s="48">
        <v>0.75</v>
      </c>
      <c r="G3168" s="48">
        <v>12860000</v>
      </c>
      <c r="H3168" s="48">
        <f t="shared" si="119"/>
        <v>803573333.33333337</v>
      </c>
      <c r="I3168" s="48">
        <f t="shared" si="120"/>
        <v>62.4862623120788</v>
      </c>
    </row>
    <row r="3169" spans="1:9" x14ac:dyDescent="0.3">
      <c r="A3169" s="47" t="s">
        <v>442</v>
      </c>
      <c r="B3169" s="47">
        <v>2012</v>
      </c>
      <c r="C3169" s="47" t="s">
        <v>398</v>
      </c>
      <c r="D3169" s="47" t="s">
        <v>123</v>
      </c>
      <c r="E3169" s="48">
        <v>647070000</v>
      </c>
      <c r="F3169" s="48">
        <v>0.81</v>
      </c>
      <c r="G3169" s="48">
        <v>13810000</v>
      </c>
      <c r="H3169" s="48">
        <f t="shared" si="119"/>
        <v>798851851.85185182</v>
      </c>
      <c r="I3169" s="48">
        <f t="shared" si="120"/>
        <v>57.845898034167405</v>
      </c>
    </row>
    <row r="3170" spans="1:9" x14ac:dyDescent="0.3">
      <c r="A3170" s="47" t="s">
        <v>442</v>
      </c>
      <c r="B3170" s="47">
        <v>2013</v>
      </c>
      <c r="C3170" s="47" t="s">
        <v>398</v>
      </c>
      <c r="D3170" s="47" t="s">
        <v>123</v>
      </c>
      <c r="E3170" s="48">
        <v>785720000</v>
      </c>
      <c r="F3170" s="48">
        <v>0.78</v>
      </c>
      <c r="G3170" s="48">
        <v>17320000</v>
      </c>
      <c r="H3170" s="48">
        <f t="shared" si="119"/>
        <v>1007333333.3333333</v>
      </c>
      <c r="I3170" s="48">
        <f t="shared" si="120"/>
        <v>58.160123171670513</v>
      </c>
    </row>
    <row r="3171" spans="1:9" x14ac:dyDescent="0.3">
      <c r="A3171" s="47" t="s">
        <v>442</v>
      </c>
      <c r="B3171" s="47">
        <v>2014</v>
      </c>
      <c r="C3171" s="47" t="s">
        <v>398</v>
      </c>
      <c r="D3171" s="47" t="s">
        <v>123</v>
      </c>
      <c r="E3171" s="48">
        <v>976380000</v>
      </c>
      <c r="F3171" s="48">
        <v>0.78</v>
      </c>
      <c r="G3171" s="48">
        <v>24660000</v>
      </c>
      <c r="H3171" s="48">
        <f t="shared" si="119"/>
        <v>1251769230.7692308</v>
      </c>
      <c r="I3171" s="48">
        <f t="shared" si="120"/>
        <v>50.761120469149667</v>
      </c>
    </row>
    <row r="3172" spans="1:9" x14ac:dyDescent="0.3">
      <c r="A3172" s="47" t="s">
        <v>442</v>
      </c>
      <c r="B3172" s="47">
        <v>2015</v>
      </c>
      <c r="C3172" s="47" t="s">
        <v>398</v>
      </c>
      <c r="D3172" s="47" t="s">
        <v>123</v>
      </c>
      <c r="E3172" s="48">
        <v>1130000000</v>
      </c>
      <c r="F3172" s="48">
        <v>0.94</v>
      </c>
      <c r="G3172" s="48">
        <v>29960000</v>
      </c>
      <c r="H3172" s="48">
        <f t="shared" si="119"/>
        <v>1202127659.5744681</v>
      </c>
      <c r="I3172" s="48">
        <f t="shared" si="120"/>
        <v>40.124421214101069</v>
      </c>
    </row>
    <row r="3173" spans="1:9" x14ac:dyDescent="0.3">
      <c r="A3173" s="47" t="s">
        <v>442</v>
      </c>
      <c r="B3173" s="47">
        <v>2010</v>
      </c>
      <c r="C3173" s="47" t="s">
        <v>399</v>
      </c>
      <c r="D3173" s="47" t="s">
        <v>123</v>
      </c>
      <c r="E3173" s="48">
        <v>849628630000</v>
      </c>
      <c r="F3173" s="48">
        <v>0.79</v>
      </c>
      <c r="G3173" s="48">
        <v>215480000</v>
      </c>
      <c r="H3173" s="48">
        <f t="shared" si="119"/>
        <v>1075479278481.0126</v>
      </c>
      <c r="I3173" s="48">
        <f t="shared" si="120"/>
        <v>4991.0863118665893</v>
      </c>
    </row>
    <row r="3174" spans="1:9" x14ac:dyDescent="0.3">
      <c r="A3174" s="47" t="s">
        <v>442</v>
      </c>
      <c r="B3174" s="47">
        <v>2011</v>
      </c>
      <c r="C3174" s="47" t="s">
        <v>399</v>
      </c>
      <c r="D3174" s="47" t="s">
        <v>123</v>
      </c>
      <c r="E3174" s="48">
        <v>717017010000</v>
      </c>
      <c r="F3174" s="48">
        <v>0.75</v>
      </c>
      <c r="G3174" s="48">
        <v>226740000</v>
      </c>
      <c r="H3174" s="48">
        <f t="shared" si="119"/>
        <v>956022680000</v>
      </c>
      <c r="I3174" s="48">
        <f t="shared" si="120"/>
        <v>4216.3829937373202</v>
      </c>
    </row>
    <row r="3175" spans="1:9" x14ac:dyDescent="0.3">
      <c r="A3175" s="47" t="s">
        <v>442</v>
      </c>
      <c r="B3175" s="47">
        <v>2012</v>
      </c>
      <c r="C3175" s="47" t="s">
        <v>399</v>
      </c>
      <c r="D3175" s="47" t="s">
        <v>123</v>
      </c>
      <c r="E3175" s="48">
        <v>731954830000</v>
      </c>
      <c r="F3175" s="48">
        <v>0.81</v>
      </c>
      <c r="G3175" s="48">
        <v>247030000</v>
      </c>
      <c r="H3175" s="48">
        <f t="shared" si="119"/>
        <v>903647938271.60486</v>
      </c>
      <c r="I3175" s="48">
        <f t="shared" si="120"/>
        <v>3658.0493797174627</v>
      </c>
    </row>
    <row r="3176" spans="1:9" x14ac:dyDescent="0.3">
      <c r="A3176" s="47" t="s">
        <v>442</v>
      </c>
      <c r="B3176" s="47">
        <v>2013</v>
      </c>
      <c r="C3176" s="47" t="s">
        <v>399</v>
      </c>
      <c r="D3176" s="47" t="s">
        <v>123</v>
      </c>
      <c r="E3176" s="48">
        <v>1040098110000</v>
      </c>
      <c r="F3176" s="48">
        <v>0.78</v>
      </c>
      <c r="G3176" s="48">
        <v>294970000</v>
      </c>
      <c r="H3176" s="48">
        <f t="shared" si="119"/>
        <v>1333459115384.6152</v>
      </c>
      <c r="I3176" s="48">
        <f t="shared" si="120"/>
        <v>4520.6601192820126</v>
      </c>
    </row>
    <row r="3177" spans="1:9" x14ac:dyDescent="0.3">
      <c r="A3177" s="47" t="s">
        <v>442</v>
      </c>
      <c r="B3177" s="47">
        <v>2014</v>
      </c>
      <c r="C3177" s="47" t="s">
        <v>399</v>
      </c>
      <c r="D3177" s="47" t="s">
        <v>123</v>
      </c>
      <c r="E3177" s="48">
        <v>938601410000</v>
      </c>
      <c r="F3177" s="48">
        <v>0.78</v>
      </c>
      <c r="G3177" s="48">
        <v>320230000</v>
      </c>
      <c r="H3177" s="48">
        <f t="shared" si="119"/>
        <v>1203335141025.6409</v>
      </c>
      <c r="I3177" s="48">
        <f t="shared" si="120"/>
        <v>3757.7214534104887</v>
      </c>
    </row>
    <row r="3178" spans="1:9" x14ac:dyDescent="0.3">
      <c r="A3178" s="47" t="s">
        <v>442</v>
      </c>
      <c r="B3178" s="47">
        <v>2015</v>
      </c>
      <c r="C3178" s="47" t="s">
        <v>399</v>
      </c>
      <c r="D3178" s="47" t="s">
        <v>123</v>
      </c>
      <c r="E3178" s="48">
        <v>973790000000</v>
      </c>
      <c r="F3178" s="48">
        <v>0.94</v>
      </c>
      <c r="G3178" s="48">
        <v>346740000</v>
      </c>
      <c r="H3178" s="48">
        <f t="shared" si="119"/>
        <v>1035946808510.6383</v>
      </c>
      <c r="I3178" s="48">
        <f t="shared" si="120"/>
        <v>2987.6760930686919</v>
      </c>
    </row>
    <row r="3179" spans="1:9" x14ac:dyDescent="0.3">
      <c r="A3179" s="47" t="s">
        <v>442</v>
      </c>
      <c r="B3179" s="47">
        <v>2010</v>
      </c>
      <c r="C3179" s="47" t="s">
        <v>401</v>
      </c>
      <c r="D3179" s="47" t="s">
        <v>123</v>
      </c>
      <c r="E3179" s="48">
        <v>683179380000</v>
      </c>
      <c r="F3179" s="48">
        <v>0.79</v>
      </c>
      <c r="G3179" s="48">
        <v>194480000</v>
      </c>
      <c r="H3179" s="48">
        <f t="shared" si="119"/>
        <v>864784025316.45569</v>
      </c>
      <c r="I3179" s="48">
        <f t="shared" si="120"/>
        <v>4446.6476003519938</v>
      </c>
    </row>
    <row r="3180" spans="1:9" x14ac:dyDescent="0.3">
      <c r="A3180" s="47" t="s">
        <v>442</v>
      </c>
      <c r="B3180" s="47">
        <v>2011</v>
      </c>
      <c r="C3180" s="47" t="s">
        <v>401</v>
      </c>
      <c r="D3180" s="47" t="s">
        <v>123</v>
      </c>
      <c r="E3180" s="48">
        <v>556480830000</v>
      </c>
      <c r="F3180" s="48">
        <v>0.75</v>
      </c>
      <c r="G3180" s="48">
        <v>211770000</v>
      </c>
      <c r="H3180" s="48">
        <f t="shared" si="119"/>
        <v>741974440000</v>
      </c>
      <c r="I3180" s="48">
        <f t="shared" si="120"/>
        <v>3503.6805968739673</v>
      </c>
    </row>
    <row r="3181" spans="1:9" x14ac:dyDescent="0.3">
      <c r="A3181" s="47" t="s">
        <v>442</v>
      </c>
      <c r="B3181" s="47">
        <v>2012</v>
      </c>
      <c r="C3181" s="47" t="s">
        <v>401</v>
      </c>
      <c r="D3181" s="47" t="s">
        <v>123</v>
      </c>
      <c r="E3181" s="48">
        <v>612816910000</v>
      </c>
      <c r="F3181" s="48">
        <v>0.81</v>
      </c>
      <c r="G3181" s="48">
        <v>234690000</v>
      </c>
      <c r="H3181" s="48">
        <f t="shared" si="119"/>
        <v>756564086419.75305</v>
      </c>
      <c r="I3181" s="48">
        <f t="shared" si="120"/>
        <v>3223.674150665785</v>
      </c>
    </row>
    <row r="3182" spans="1:9" x14ac:dyDescent="0.3">
      <c r="A3182" s="47" t="s">
        <v>442</v>
      </c>
      <c r="B3182" s="47">
        <v>2013</v>
      </c>
      <c r="C3182" s="47" t="s">
        <v>401</v>
      </c>
      <c r="D3182" s="47" t="s">
        <v>123</v>
      </c>
      <c r="E3182" s="48">
        <v>917536780000</v>
      </c>
      <c r="F3182" s="48">
        <v>0.78</v>
      </c>
      <c r="G3182" s="48">
        <v>283650000</v>
      </c>
      <c r="H3182" s="48">
        <f t="shared" si="119"/>
        <v>1176329205128.2051</v>
      </c>
      <c r="I3182" s="48">
        <f t="shared" si="120"/>
        <v>4147.1151247248545</v>
      </c>
    </row>
    <row r="3183" spans="1:9" x14ac:dyDescent="0.3">
      <c r="A3183" s="47" t="s">
        <v>442</v>
      </c>
      <c r="B3183" s="47">
        <v>2014</v>
      </c>
      <c r="C3183" s="47" t="s">
        <v>401</v>
      </c>
      <c r="D3183" s="47" t="s">
        <v>123</v>
      </c>
      <c r="E3183" s="48">
        <v>831670240000</v>
      </c>
      <c r="F3183" s="48">
        <v>0.78</v>
      </c>
      <c r="G3183" s="48">
        <v>309860000</v>
      </c>
      <c r="H3183" s="48">
        <f t="shared" si="119"/>
        <v>1066243897435.8973</v>
      </c>
      <c r="I3183" s="48">
        <f t="shared" si="120"/>
        <v>3441.0504661327609</v>
      </c>
    </row>
    <row r="3184" spans="1:9" x14ac:dyDescent="0.3">
      <c r="A3184" s="47" t="s">
        <v>442</v>
      </c>
      <c r="B3184" s="47">
        <v>2015</v>
      </c>
      <c r="C3184" s="47" t="s">
        <v>401</v>
      </c>
      <c r="D3184" s="47" t="s">
        <v>123</v>
      </c>
      <c r="E3184" s="48">
        <v>889660000000</v>
      </c>
      <c r="F3184" s="48">
        <v>0.94</v>
      </c>
      <c r="G3184" s="48">
        <v>336990000</v>
      </c>
      <c r="H3184" s="48">
        <f t="shared" si="119"/>
        <v>946446808510.63831</v>
      </c>
      <c r="I3184" s="48">
        <f t="shared" si="120"/>
        <v>2808.5308421930572</v>
      </c>
    </row>
    <row r="3185" spans="1:9" x14ac:dyDescent="0.3">
      <c r="A3185" s="47" t="s">
        <v>442</v>
      </c>
      <c r="B3185" s="47">
        <v>2010</v>
      </c>
      <c r="C3185" s="47" t="s">
        <v>402</v>
      </c>
      <c r="D3185" s="47" t="s">
        <v>123</v>
      </c>
      <c r="E3185" s="48">
        <v>166449260000</v>
      </c>
      <c r="F3185" s="48">
        <v>0.79</v>
      </c>
      <c r="G3185" s="48">
        <v>20990000</v>
      </c>
      <c r="H3185" s="48">
        <f t="shared" si="119"/>
        <v>210695265822.78479</v>
      </c>
      <c r="I3185" s="48">
        <f t="shared" si="120"/>
        <v>10037.88784291495</v>
      </c>
    </row>
    <row r="3186" spans="1:9" x14ac:dyDescent="0.3">
      <c r="A3186" s="47" t="s">
        <v>442</v>
      </c>
      <c r="B3186" s="47">
        <v>2011</v>
      </c>
      <c r="C3186" s="47" t="s">
        <v>402</v>
      </c>
      <c r="D3186" s="47" t="s">
        <v>123</v>
      </c>
      <c r="E3186" s="48">
        <v>160536170000</v>
      </c>
      <c r="F3186" s="48">
        <v>0.75</v>
      </c>
      <c r="G3186" s="48">
        <v>14970000</v>
      </c>
      <c r="H3186" s="48">
        <f t="shared" si="119"/>
        <v>214048226666.66666</v>
      </c>
      <c r="I3186" s="48">
        <f t="shared" si="120"/>
        <v>14298.478735248274</v>
      </c>
    </row>
    <row r="3187" spans="1:9" x14ac:dyDescent="0.3">
      <c r="A3187" s="47" t="s">
        <v>442</v>
      </c>
      <c r="B3187" s="47">
        <v>2012</v>
      </c>
      <c r="C3187" s="47" t="s">
        <v>402</v>
      </c>
      <c r="D3187" s="47" t="s">
        <v>123</v>
      </c>
      <c r="E3187" s="48">
        <v>119137920000</v>
      </c>
      <c r="F3187" s="48">
        <v>0.81</v>
      </c>
      <c r="G3187" s="48">
        <v>12330000</v>
      </c>
      <c r="H3187" s="48">
        <f t="shared" si="119"/>
        <v>147083851851.85184</v>
      </c>
      <c r="I3187" s="48">
        <f t="shared" si="120"/>
        <v>11928.941756030157</v>
      </c>
    </row>
    <row r="3188" spans="1:9" x14ac:dyDescent="0.3">
      <c r="A3188" s="47" t="s">
        <v>442</v>
      </c>
      <c r="B3188" s="47">
        <v>2013</v>
      </c>
      <c r="C3188" s="47" t="s">
        <v>402</v>
      </c>
      <c r="D3188" s="47" t="s">
        <v>123</v>
      </c>
      <c r="E3188" s="48">
        <v>122561330000</v>
      </c>
      <c r="F3188" s="48">
        <v>0.78</v>
      </c>
      <c r="G3188" s="48">
        <v>11330000</v>
      </c>
      <c r="H3188" s="48">
        <f t="shared" si="119"/>
        <v>157129910256.41025</v>
      </c>
      <c r="I3188" s="48">
        <f t="shared" si="120"/>
        <v>13868.482811686694</v>
      </c>
    </row>
    <row r="3189" spans="1:9" x14ac:dyDescent="0.3">
      <c r="A3189" s="47" t="s">
        <v>442</v>
      </c>
      <c r="B3189" s="47">
        <v>2014</v>
      </c>
      <c r="C3189" s="47" t="s">
        <v>402</v>
      </c>
      <c r="D3189" s="47" t="s">
        <v>123</v>
      </c>
      <c r="E3189" s="48">
        <v>106931170000</v>
      </c>
      <c r="F3189" s="48">
        <v>0.78</v>
      </c>
      <c r="G3189" s="48">
        <v>10370000</v>
      </c>
      <c r="H3189" s="48">
        <f t="shared" si="119"/>
        <v>137091243589.74359</v>
      </c>
      <c r="I3189" s="48">
        <f t="shared" si="120"/>
        <v>13219.984917043741</v>
      </c>
    </row>
    <row r="3190" spans="1:9" x14ac:dyDescent="0.3">
      <c r="A3190" s="47" t="s">
        <v>442</v>
      </c>
      <c r="B3190" s="47">
        <v>2015</v>
      </c>
      <c r="C3190" s="47" t="s">
        <v>402</v>
      </c>
      <c r="D3190" s="47" t="s">
        <v>123</v>
      </c>
      <c r="E3190" s="48">
        <v>84120000000</v>
      </c>
      <c r="F3190" s="48">
        <v>0.94</v>
      </c>
      <c r="G3190" s="48">
        <v>9750000</v>
      </c>
      <c r="H3190" s="48">
        <f t="shared" si="119"/>
        <v>89489361702.12767</v>
      </c>
      <c r="I3190" s="48">
        <f t="shared" si="120"/>
        <v>9178.3960720130945</v>
      </c>
    </row>
    <row r="3191" spans="1:9" x14ac:dyDescent="0.3">
      <c r="A3191" s="47" t="s">
        <v>442</v>
      </c>
      <c r="B3191" s="47">
        <v>2010</v>
      </c>
      <c r="C3191" s="47" t="s">
        <v>403</v>
      </c>
      <c r="D3191" s="47" t="s">
        <v>123</v>
      </c>
      <c r="E3191" s="48">
        <v>6276700000</v>
      </c>
      <c r="F3191" s="48">
        <v>0.79</v>
      </c>
      <c r="G3191" s="48">
        <v>116980000</v>
      </c>
      <c r="H3191" s="48">
        <f t="shared" si="119"/>
        <v>7945189873.4177208</v>
      </c>
      <c r="I3191" s="48">
        <f t="shared" si="120"/>
        <v>67.919215878079342</v>
      </c>
    </row>
    <row r="3192" spans="1:9" x14ac:dyDescent="0.3">
      <c r="A3192" s="47" t="s">
        <v>442</v>
      </c>
      <c r="B3192" s="47">
        <v>2011</v>
      </c>
      <c r="C3192" s="47" t="s">
        <v>403</v>
      </c>
      <c r="D3192" s="47" t="s">
        <v>123</v>
      </c>
      <c r="E3192" s="48">
        <v>7095310000</v>
      </c>
      <c r="F3192" s="48">
        <v>0.75</v>
      </c>
      <c r="G3192" s="48">
        <v>139580000</v>
      </c>
      <c r="H3192" s="48">
        <f t="shared" si="119"/>
        <v>9460413333.333334</v>
      </c>
      <c r="I3192" s="48">
        <f t="shared" si="120"/>
        <v>67.777714094664958</v>
      </c>
    </row>
    <row r="3193" spans="1:9" x14ac:dyDescent="0.3">
      <c r="A3193" s="47" t="s">
        <v>442</v>
      </c>
      <c r="B3193" s="47">
        <v>2012</v>
      </c>
      <c r="C3193" s="47" t="s">
        <v>403</v>
      </c>
      <c r="D3193" s="47" t="s">
        <v>123</v>
      </c>
      <c r="E3193" s="48">
        <v>7641150000</v>
      </c>
      <c r="F3193" s="48">
        <v>0.81</v>
      </c>
      <c r="G3193" s="48">
        <v>156590000</v>
      </c>
      <c r="H3193" s="48">
        <f t="shared" si="119"/>
        <v>9433518518.5185184</v>
      </c>
      <c r="I3193" s="48">
        <f t="shared" si="120"/>
        <v>60.243428817411832</v>
      </c>
    </row>
    <row r="3194" spans="1:9" x14ac:dyDescent="0.3">
      <c r="A3194" s="47" t="s">
        <v>442</v>
      </c>
      <c r="B3194" s="47">
        <v>2013</v>
      </c>
      <c r="C3194" s="47" t="s">
        <v>403</v>
      </c>
      <c r="D3194" s="47" t="s">
        <v>123</v>
      </c>
      <c r="E3194" s="48">
        <v>10228880000</v>
      </c>
      <c r="F3194" s="48">
        <v>0.78</v>
      </c>
      <c r="G3194" s="48">
        <v>199110000</v>
      </c>
      <c r="H3194" s="48">
        <f t="shared" si="119"/>
        <v>13113948717.948717</v>
      </c>
      <c r="I3194" s="48">
        <f t="shared" si="120"/>
        <v>65.862833197472341</v>
      </c>
    </row>
    <row r="3195" spans="1:9" x14ac:dyDescent="0.3">
      <c r="A3195" s="47" t="s">
        <v>442</v>
      </c>
      <c r="B3195" s="47">
        <v>2014</v>
      </c>
      <c r="C3195" s="47" t="s">
        <v>403</v>
      </c>
      <c r="D3195" s="47" t="s">
        <v>123</v>
      </c>
      <c r="E3195" s="48">
        <v>12073690000</v>
      </c>
      <c r="F3195" s="48">
        <v>0.78</v>
      </c>
      <c r="G3195" s="48">
        <v>248000000</v>
      </c>
      <c r="H3195" s="48">
        <f t="shared" si="119"/>
        <v>15479089743.589743</v>
      </c>
      <c r="I3195" s="48">
        <f t="shared" si="120"/>
        <v>62.41568444995864</v>
      </c>
    </row>
    <row r="3196" spans="1:9" x14ac:dyDescent="0.3">
      <c r="A3196" s="47" t="s">
        <v>442</v>
      </c>
      <c r="B3196" s="47">
        <v>2015</v>
      </c>
      <c r="C3196" s="47" t="s">
        <v>403</v>
      </c>
      <c r="D3196" s="47" t="s">
        <v>123</v>
      </c>
      <c r="E3196" s="48">
        <v>13530000000</v>
      </c>
      <c r="F3196" s="48">
        <v>0.94</v>
      </c>
      <c r="G3196" s="48">
        <v>296370000</v>
      </c>
      <c r="H3196" s="48">
        <f t="shared" si="119"/>
        <v>14393617021.276596</v>
      </c>
      <c r="I3196" s="48">
        <f t="shared" si="120"/>
        <v>48.56637656063905</v>
      </c>
    </row>
    <row r="3197" spans="1:9" x14ac:dyDescent="0.3">
      <c r="A3197" s="47" t="s">
        <v>442</v>
      </c>
      <c r="B3197" s="47">
        <v>2010</v>
      </c>
      <c r="C3197" s="47" t="s">
        <v>404</v>
      </c>
      <c r="D3197" s="47" t="s">
        <v>123</v>
      </c>
      <c r="E3197" s="48">
        <v>117979460000</v>
      </c>
      <c r="F3197" s="48">
        <v>0.79</v>
      </c>
      <c r="G3197" s="48">
        <v>69590000</v>
      </c>
      <c r="H3197" s="48">
        <f t="shared" si="119"/>
        <v>149341088607.59494</v>
      </c>
      <c r="I3197" s="48">
        <f t="shared" si="120"/>
        <v>2146.013631377999</v>
      </c>
    </row>
    <row r="3198" spans="1:9" x14ac:dyDescent="0.3">
      <c r="A3198" s="47" t="s">
        <v>442</v>
      </c>
      <c r="B3198" s="47">
        <v>2011</v>
      </c>
      <c r="C3198" s="47" t="s">
        <v>404</v>
      </c>
      <c r="D3198" s="47" t="s">
        <v>123</v>
      </c>
      <c r="E3198" s="48">
        <v>130310030000</v>
      </c>
      <c r="F3198" s="48">
        <v>0.75</v>
      </c>
      <c r="G3198" s="48">
        <v>73190000</v>
      </c>
      <c r="H3198" s="48">
        <f t="shared" si="119"/>
        <v>173746706666.66666</v>
      </c>
      <c r="I3198" s="48">
        <f t="shared" si="120"/>
        <v>2373.9131939700324</v>
      </c>
    </row>
    <row r="3199" spans="1:9" x14ac:dyDescent="0.3">
      <c r="A3199" s="47" t="s">
        <v>442</v>
      </c>
      <c r="B3199" s="47">
        <v>2012</v>
      </c>
      <c r="C3199" s="47" t="s">
        <v>404</v>
      </c>
      <c r="D3199" s="47" t="s">
        <v>123</v>
      </c>
      <c r="E3199" s="48">
        <v>120653290000</v>
      </c>
      <c r="F3199" s="48">
        <v>0.81</v>
      </c>
      <c r="G3199" s="48">
        <v>79000000</v>
      </c>
      <c r="H3199" s="48">
        <f t="shared" si="119"/>
        <v>148954679012.34567</v>
      </c>
      <c r="I3199" s="48">
        <f t="shared" si="120"/>
        <v>1885.5022659790591</v>
      </c>
    </row>
    <row r="3200" spans="1:9" x14ac:dyDescent="0.3">
      <c r="A3200" s="47" t="s">
        <v>442</v>
      </c>
      <c r="B3200" s="47">
        <v>2013</v>
      </c>
      <c r="C3200" s="47" t="s">
        <v>404</v>
      </c>
      <c r="D3200" s="47" t="s">
        <v>123</v>
      </c>
      <c r="E3200" s="48">
        <v>131209390000</v>
      </c>
      <c r="F3200" s="48">
        <v>0.78</v>
      </c>
      <c r="G3200" s="48">
        <v>84640000</v>
      </c>
      <c r="H3200" s="48">
        <f>E3200/F3200</f>
        <v>168217166666.66666</v>
      </c>
      <c r="I3200" s="48">
        <f>H3200/G3200</f>
        <v>1987.442895400126</v>
      </c>
    </row>
    <row r="3201" spans="1:9" x14ac:dyDescent="0.3">
      <c r="A3201" s="47" t="s">
        <v>442</v>
      </c>
      <c r="B3201" s="47">
        <v>2014</v>
      </c>
      <c r="C3201" s="47" t="s">
        <v>404</v>
      </c>
      <c r="D3201" s="47" t="s">
        <v>123</v>
      </c>
      <c r="E3201" s="48">
        <v>3770000000</v>
      </c>
      <c r="F3201" s="48">
        <v>0.78</v>
      </c>
      <c r="G3201" s="48">
        <v>29890000</v>
      </c>
      <c r="H3201" s="48">
        <f>E3201/F3201</f>
        <v>4833333333.333333</v>
      </c>
      <c r="I3201" s="48">
        <f>H3201/G3201</f>
        <v>161.70402587264414</v>
      </c>
    </row>
    <row r="3202" spans="1:9" x14ac:dyDescent="0.3">
      <c r="A3202" s="47" t="s">
        <v>442</v>
      </c>
      <c r="B3202" s="47">
        <v>2015</v>
      </c>
      <c r="C3202" s="47" t="s">
        <v>404</v>
      </c>
      <c r="D3202" s="47" t="s">
        <v>123</v>
      </c>
      <c r="E3202" s="48">
        <v>2940000000</v>
      </c>
      <c r="F3202" s="48">
        <v>0.94</v>
      </c>
      <c r="G3202" s="48">
        <v>29540000</v>
      </c>
      <c r="H3202" s="48">
        <f>E3202/F3202</f>
        <v>3127659574.4680853</v>
      </c>
      <c r="I3202" s="48">
        <f>H3202/G3202</f>
        <v>105.87879399011798</v>
      </c>
    </row>
    <row r="3203" spans="1:9" x14ac:dyDescent="0.3">
      <c r="A3203" s="47" t="s">
        <v>367</v>
      </c>
      <c r="B3203" s="47">
        <v>2010</v>
      </c>
      <c r="C3203" s="47" t="s">
        <v>396</v>
      </c>
      <c r="D3203" s="47" t="s">
        <v>87</v>
      </c>
      <c r="E3203" s="48">
        <v>5483530000</v>
      </c>
      <c r="F3203" s="48">
        <v>0.79</v>
      </c>
      <c r="G3203" s="48">
        <v>60990000</v>
      </c>
      <c r="H3203" s="48">
        <f t="shared" si="119"/>
        <v>6941177215.1898727</v>
      </c>
      <c r="I3203" s="48">
        <f t="shared" si="120"/>
        <v>113.80844753549553</v>
      </c>
    </row>
    <row r="3204" spans="1:9" x14ac:dyDescent="0.3">
      <c r="A3204" s="47" t="s">
        <v>367</v>
      </c>
      <c r="B3204" s="47">
        <v>2011</v>
      </c>
      <c r="C3204" s="47" t="s">
        <v>396</v>
      </c>
      <c r="D3204" s="47" t="s">
        <v>87</v>
      </c>
      <c r="E3204" s="48">
        <v>5636200000</v>
      </c>
      <c r="F3204" s="48">
        <v>0.75</v>
      </c>
      <c r="G3204" s="48">
        <v>61380000</v>
      </c>
      <c r="H3204" s="48">
        <f t="shared" si="119"/>
        <v>7514933333.333333</v>
      </c>
      <c r="I3204" s="48">
        <f t="shared" si="120"/>
        <v>122.43293146518953</v>
      </c>
    </row>
    <row r="3205" spans="1:9" x14ac:dyDescent="0.3">
      <c r="A3205" s="47" t="s">
        <v>367</v>
      </c>
      <c r="B3205" s="47">
        <v>2012</v>
      </c>
      <c r="C3205" s="47" t="s">
        <v>396</v>
      </c>
      <c r="D3205" s="47" t="s">
        <v>87</v>
      </c>
      <c r="E3205" s="48">
        <v>5653030000</v>
      </c>
      <c r="F3205" s="48">
        <v>0.81</v>
      </c>
      <c r="G3205" s="48">
        <v>59840000</v>
      </c>
      <c r="H3205" s="48">
        <f t="shared" si="119"/>
        <v>6979049382.7160492</v>
      </c>
      <c r="I3205" s="48">
        <f t="shared" si="120"/>
        <v>116.62849904271472</v>
      </c>
    </row>
    <row r="3206" spans="1:9" x14ac:dyDescent="0.3">
      <c r="A3206" s="47" t="s">
        <v>367</v>
      </c>
      <c r="B3206" s="47">
        <v>2013</v>
      </c>
      <c r="C3206" s="47" t="s">
        <v>396</v>
      </c>
      <c r="D3206" s="47" t="s">
        <v>87</v>
      </c>
      <c r="E3206" s="48">
        <v>5633510000</v>
      </c>
      <c r="F3206" s="48">
        <v>0.78</v>
      </c>
      <c r="G3206" s="48">
        <v>57290000</v>
      </c>
      <c r="H3206" s="48">
        <f t="shared" si="119"/>
        <v>7222448717.9487181</v>
      </c>
      <c r="I3206" s="48">
        <f t="shared" si="120"/>
        <v>126.06822687988685</v>
      </c>
    </row>
    <row r="3207" spans="1:9" x14ac:dyDescent="0.3">
      <c r="A3207" s="47" t="s">
        <v>367</v>
      </c>
      <c r="B3207" s="47">
        <v>2014</v>
      </c>
      <c r="C3207" s="47" t="s">
        <v>396</v>
      </c>
      <c r="D3207" s="47" t="s">
        <v>87</v>
      </c>
      <c r="E3207" s="48">
        <v>5767110000</v>
      </c>
      <c r="F3207" s="48">
        <v>0.78</v>
      </c>
      <c r="G3207" s="48">
        <v>57460000</v>
      </c>
      <c r="H3207" s="48">
        <f t="shared" si="119"/>
        <v>7393730769.2307692</v>
      </c>
      <c r="I3207" s="48">
        <f t="shared" si="120"/>
        <v>128.67613590725321</v>
      </c>
    </row>
    <row r="3208" spans="1:9" x14ac:dyDescent="0.3">
      <c r="A3208" s="47" t="s">
        <v>367</v>
      </c>
      <c r="B3208" s="47">
        <v>2015</v>
      </c>
      <c r="C3208" s="47" t="s">
        <v>396</v>
      </c>
      <c r="D3208" s="47" t="s">
        <v>87</v>
      </c>
      <c r="E3208" s="48">
        <v>5568310000</v>
      </c>
      <c r="F3208" s="48">
        <v>0.94</v>
      </c>
      <c r="G3208" s="48">
        <v>55180000</v>
      </c>
      <c r="H3208" s="48">
        <f t="shared" ref="H3208:H3271" si="121">E3208/F3208</f>
        <v>5923734042.5531921</v>
      </c>
      <c r="I3208" s="48">
        <f t="shared" ref="I3208:I3271" si="122">H3208/G3208</f>
        <v>107.35291849498354</v>
      </c>
    </row>
    <row r="3209" spans="1:9" x14ac:dyDescent="0.3">
      <c r="A3209" s="47" t="s">
        <v>367</v>
      </c>
      <c r="B3209" s="47">
        <v>2010</v>
      </c>
      <c r="C3209" s="47" t="s">
        <v>397</v>
      </c>
      <c r="D3209" s="47" t="s">
        <v>87</v>
      </c>
      <c r="E3209" s="48">
        <v>72030000</v>
      </c>
      <c r="F3209" s="48">
        <v>0.79</v>
      </c>
      <c r="G3209" s="48">
        <v>210000</v>
      </c>
      <c r="H3209" s="48">
        <f t="shared" si="121"/>
        <v>91177215.189873412</v>
      </c>
      <c r="I3209" s="48">
        <f t="shared" si="122"/>
        <v>434.17721518987338</v>
      </c>
    </row>
    <row r="3210" spans="1:9" x14ac:dyDescent="0.3">
      <c r="A3210" s="47" t="s">
        <v>367</v>
      </c>
      <c r="B3210" s="47">
        <v>2011</v>
      </c>
      <c r="C3210" s="47" t="s">
        <v>397</v>
      </c>
      <c r="D3210" s="47" t="s">
        <v>87</v>
      </c>
      <c r="E3210" s="48">
        <v>60210000</v>
      </c>
      <c r="F3210" s="48">
        <v>0.75</v>
      </c>
      <c r="G3210" s="48">
        <v>140000</v>
      </c>
      <c r="H3210" s="48">
        <f t="shared" si="121"/>
        <v>80280000</v>
      </c>
      <c r="I3210" s="48">
        <f t="shared" si="122"/>
        <v>573.42857142857144</v>
      </c>
    </row>
    <row r="3211" spans="1:9" x14ac:dyDescent="0.3">
      <c r="A3211" s="47" t="s">
        <v>367</v>
      </c>
      <c r="B3211" s="47">
        <v>2012</v>
      </c>
      <c r="C3211" s="47" t="s">
        <v>397</v>
      </c>
      <c r="D3211" s="47" t="s">
        <v>87</v>
      </c>
      <c r="E3211" s="48">
        <v>46680000</v>
      </c>
      <c r="F3211" s="48">
        <v>0.81</v>
      </c>
      <c r="G3211" s="48">
        <v>100000</v>
      </c>
      <c r="H3211" s="48">
        <f t="shared" si="121"/>
        <v>57629629.629629627</v>
      </c>
      <c r="I3211" s="48">
        <f t="shared" si="122"/>
        <v>576.2962962962963</v>
      </c>
    </row>
    <row r="3212" spans="1:9" x14ac:dyDescent="0.3">
      <c r="A3212" s="47" t="s">
        <v>367</v>
      </c>
      <c r="B3212" s="47">
        <v>2013</v>
      </c>
      <c r="C3212" s="47" t="s">
        <v>397</v>
      </c>
      <c r="D3212" s="47" t="s">
        <v>87</v>
      </c>
      <c r="E3212" s="48">
        <v>33540000</v>
      </c>
      <c r="F3212" s="48">
        <v>0.78</v>
      </c>
      <c r="G3212" s="48">
        <v>90000</v>
      </c>
      <c r="H3212" s="48">
        <f t="shared" si="121"/>
        <v>43000000</v>
      </c>
      <c r="I3212" s="48">
        <f t="shared" si="122"/>
        <v>477.77777777777777</v>
      </c>
    </row>
    <row r="3213" spans="1:9" x14ac:dyDescent="0.3">
      <c r="A3213" s="47" t="s">
        <v>367</v>
      </c>
      <c r="B3213" s="47">
        <v>2014</v>
      </c>
      <c r="C3213" s="47" t="s">
        <v>397</v>
      </c>
      <c r="D3213" s="47" t="s">
        <v>87</v>
      </c>
      <c r="E3213" s="48">
        <v>54640000</v>
      </c>
      <c r="F3213" s="48">
        <v>0.78</v>
      </c>
      <c r="G3213" s="48">
        <v>60000</v>
      </c>
      <c r="H3213" s="48">
        <f t="shared" si="121"/>
        <v>70051282.051282048</v>
      </c>
      <c r="I3213" s="48">
        <f t="shared" si="122"/>
        <v>1167.5213675213674</v>
      </c>
    </row>
    <row r="3214" spans="1:9" x14ac:dyDescent="0.3">
      <c r="A3214" s="47" t="s">
        <v>367</v>
      </c>
      <c r="B3214" s="47">
        <v>2015</v>
      </c>
      <c r="C3214" s="47" t="s">
        <v>397</v>
      </c>
      <c r="D3214" s="47" t="s">
        <v>87</v>
      </c>
      <c r="E3214" s="48">
        <v>33010000</v>
      </c>
      <c r="F3214" s="48">
        <v>0.94</v>
      </c>
      <c r="G3214" s="48">
        <v>40000</v>
      </c>
      <c r="H3214" s="48">
        <f t="shared" si="121"/>
        <v>35117021.276595749</v>
      </c>
      <c r="I3214" s="48">
        <f t="shared" si="122"/>
        <v>877.92553191489367</v>
      </c>
    </row>
    <row r="3215" spans="1:9" x14ac:dyDescent="0.3">
      <c r="A3215" s="47" t="s">
        <v>367</v>
      </c>
      <c r="B3215" s="47">
        <v>2010</v>
      </c>
      <c r="C3215" s="47" t="s">
        <v>398</v>
      </c>
      <c r="D3215" s="47" t="s">
        <v>87</v>
      </c>
      <c r="E3215" s="48">
        <v>1765100000</v>
      </c>
      <c r="F3215" s="48">
        <v>0.79</v>
      </c>
      <c r="G3215" s="48">
        <v>41920000</v>
      </c>
      <c r="H3215" s="48">
        <f t="shared" si="121"/>
        <v>2234303797.4683542</v>
      </c>
      <c r="I3215" s="48">
        <f t="shared" si="122"/>
        <v>53.299231809836691</v>
      </c>
    </row>
    <row r="3216" spans="1:9" x14ac:dyDescent="0.3">
      <c r="A3216" s="47" t="s">
        <v>367</v>
      </c>
      <c r="B3216" s="47">
        <v>2011</v>
      </c>
      <c r="C3216" s="47" t="s">
        <v>398</v>
      </c>
      <c r="D3216" s="47" t="s">
        <v>87</v>
      </c>
      <c r="E3216" s="48">
        <v>1721330000</v>
      </c>
      <c r="F3216" s="48">
        <v>0.75</v>
      </c>
      <c r="G3216" s="48">
        <v>41140000</v>
      </c>
      <c r="H3216" s="48">
        <f t="shared" si="121"/>
        <v>2295106666.6666665</v>
      </c>
      <c r="I3216" s="48">
        <f t="shared" si="122"/>
        <v>55.78771673958839</v>
      </c>
    </row>
    <row r="3217" spans="1:9" x14ac:dyDescent="0.3">
      <c r="A3217" s="47" t="s">
        <v>367</v>
      </c>
      <c r="B3217" s="47">
        <v>2012</v>
      </c>
      <c r="C3217" s="47" t="s">
        <v>398</v>
      </c>
      <c r="D3217" s="47" t="s">
        <v>87</v>
      </c>
      <c r="E3217" s="48">
        <v>1728880000</v>
      </c>
      <c r="F3217" s="48">
        <v>0.81</v>
      </c>
      <c r="G3217" s="48">
        <v>42060000</v>
      </c>
      <c r="H3217" s="48">
        <f t="shared" si="121"/>
        <v>2134419753.0864196</v>
      </c>
      <c r="I3217" s="48">
        <f t="shared" si="122"/>
        <v>50.747022184650966</v>
      </c>
    </row>
    <row r="3218" spans="1:9" x14ac:dyDescent="0.3">
      <c r="A3218" s="47" t="s">
        <v>367</v>
      </c>
      <c r="B3218" s="47">
        <v>2013</v>
      </c>
      <c r="C3218" s="47" t="s">
        <v>398</v>
      </c>
      <c r="D3218" s="47" t="s">
        <v>87</v>
      </c>
      <c r="E3218" s="48">
        <v>1664480000</v>
      </c>
      <c r="F3218" s="48">
        <v>0.78</v>
      </c>
      <c r="G3218" s="48">
        <v>41810000</v>
      </c>
      <c r="H3218" s="48">
        <f t="shared" si="121"/>
        <v>2133948717.9487178</v>
      </c>
      <c r="I3218" s="48">
        <f t="shared" si="122"/>
        <v>51.039194402026254</v>
      </c>
    </row>
    <row r="3219" spans="1:9" x14ac:dyDescent="0.3">
      <c r="A3219" s="47" t="s">
        <v>367</v>
      </c>
      <c r="B3219" s="47">
        <v>2014</v>
      </c>
      <c r="C3219" s="47" t="s">
        <v>398</v>
      </c>
      <c r="D3219" s="47" t="s">
        <v>87</v>
      </c>
      <c r="E3219" s="48">
        <v>1660200000</v>
      </c>
      <c r="F3219" s="48">
        <v>0.78</v>
      </c>
      <c r="G3219" s="48">
        <v>43250000</v>
      </c>
      <c r="H3219" s="48">
        <f t="shared" si="121"/>
        <v>2128461538.4615383</v>
      </c>
      <c r="I3219" s="48">
        <f t="shared" si="122"/>
        <v>49.212983548243663</v>
      </c>
    </row>
    <row r="3220" spans="1:9" x14ac:dyDescent="0.3">
      <c r="A3220" s="47" t="s">
        <v>367</v>
      </c>
      <c r="B3220" s="47">
        <v>2015</v>
      </c>
      <c r="C3220" s="47" t="s">
        <v>398</v>
      </c>
      <c r="D3220" s="47" t="s">
        <v>87</v>
      </c>
      <c r="E3220" s="48">
        <v>1729000000</v>
      </c>
      <c r="F3220" s="48">
        <v>0.94</v>
      </c>
      <c r="G3220" s="48">
        <v>47820000</v>
      </c>
      <c r="H3220" s="48">
        <f t="shared" si="121"/>
        <v>1839361702.1276598</v>
      </c>
      <c r="I3220" s="48">
        <f t="shared" si="122"/>
        <v>38.464276497859885</v>
      </c>
    </row>
    <row r="3221" spans="1:9" x14ac:dyDescent="0.3">
      <c r="A3221" s="47" t="s">
        <v>367</v>
      </c>
      <c r="B3221" s="47">
        <v>2010</v>
      </c>
      <c r="C3221" s="47" t="s">
        <v>413</v>
      </c>
      <c r="D3221" s="47" t="s">
        <v>87</v>
      </c>
      <c r="E3221" s="48">
        <v>97420000</v>
      </c>
      <c r="F3221" s="48">
        <v>0.79</v>
      </c>
      <c r="G3221" s="48">
        <v>1490000</v>
      </c>
      <c r="H3221" s="48">
        <f t="shared" si="121"/>
        <v>123316455.69620253</v>
      </c>
      <c r="I3221" s="48">
        <f t="shared" si="122"/>
        <v>82.762721943760084</v>
      </c>
    </row>
    <row r="3222" spans="1:9" x14ac:dyDescent="0.3">
      <c r="A3222" s="47" t="s">
        <v>367</v>
      </c>
      <c r="B3222" s="47">
        <v>2011</v>
      </c>
      <c r="C3222" s="47" t="s">
        <v>413</v>
      </c>
      <c r="D3222" s="47" t="s">
        <v>87</v>
      </c>
      <c r="E3222" s="48">
        <v>120680000</v>
      </c>
      <c r="F3222" s="48">
        <v>0.75</v>
      </c>
      <c r="G3222" s="48">
        <v>2010000</v>
      </c>
      <c r="H3222" s="48">
        <f t="shared" si="121"/>
        <v>160906666.66666666</v>
      </c>
      <c r="I3222" s="48">
        <f t="shared" si="122"/>
        <v>80.053067993366497</v>
      </c>
    </row>
    <row r="3223" spans="1:9" x14ac:dyDescent="0.3">
      <c r="A3223" s="47" t="s">
        <v>367</v>
      </c>
      <c r="B3223" s="47">
        <v>2012</v>
      </c>
      <c r="C3223" s="47" t="s">
        <v>413</v>
      </c>
      <c r="D3223" s="47" t="s">
        <v>87</v>
      </c>
      <c r="E3223" s="48">
        <v>142250000</v>
      </c>
      <c r="F3223" s="48">
        <v>0.81</v>
      </c>
      <c r="G3223" s="48">
        <v>2550000</v>
      </c>
      <c r="H3223" s="48">
        <f t="shared" si="121"/>
        <v>175617283.95061728</v>
      </c>
      <c r="I3223" s="48">
        <f t="shared" si="122"/>
        <v>68.869523117889131</v>
      </c>
    </row>
    <row r="3224" spans="1:9" x14ac:dyDescent="0.3">
      <c r="A3224" s="47" t="s">
        <v>367</v>
      </c>
      <c r="B3224" s="47">
        <v>2013</v>
      </c>
      <c r="C3224" s="47" t="s">
        <v>413</v>
      </c>
      <c r="D3224" s="47" t="s">
        <v>87</v>
      </c>
      <c r="E3224" s="48">
        <v>164020000</v>
      </c>
      <c r="F3224" s="48">
        <v>0.78</v>
      </c>
      <c r="G3224" s="48">
        <v>3060000</v>
      </c>
      <c r="H3224" s="48">
        <f t="shared" si="121"/>
        <v>210282051.28205127</v>
      </c>
      <c r="I3224" s="48">
        <f t="shared" si="122"/>
        <v>68.719624601977543</v>
      </c>
    </row>
    <row r="3225" spans="1:9" x14ac:dyDescent="0.3">
      <c r="A3225" s="47" t="s">
        <v>367</v>
      </c>
      <c r="B3225" s="47">
        <v>2014</v>
      </c>
      <c r="C3225" s="47" t="s">
        <v>413</v>
      </c>
      <c r="D3225" s="47" t="s">
        <v>87</v>
      </c>
      <c r="E3225" s="48">
        <v>191810000</v>
      </c>
      <c r="F3225" s="48">
        <v>0.78</v>
      </c>
      <c r="G3225" s="48">
        <v>3650000</v>
      </c>
      <c r="H3225" s="48">
        <f t="shared" si="121"/>
        <v>245910256.41025642</v>
      </c>
      <c r="I3225" s="48">
        <f t="shared" si="122"/>
        <v>67.372672989111351</v>
      </c>
    </row>
    <row r="3226" spans="1:9" x14ac:dyDescent="0.3">
      <c r="A3226" s="47" t="s">
        <v>367</v>
      </c>
      <c r="B3226" s="47">
        <v>2015</v>
      </c>
      <c r="C3226" s="47" t="s">
        <v>413</v>
      </c>
      <c r="D3226" s="47" t="s">
        <v>87</v>
      </c>
      <c r="E3226" s="48">
        <v>234850000</v>
      </c>
      <c r="F3226" s="48">
        <v>0.94</v>
      </c>
      <c r="G3226" s="48">
        <v>4500000</v>
      </c>
      <c r="H3226" s="48">
        <f t="shared" si="121"/>
        <v>249840425.53191492</v>
      </c>
      <c r="I3226" s="48">
        <f t="shared" si="122"/>
        <v>55.520094562647763</v>
      </c>
    </row>
    <row r="3227" spans="1:9" x14ac:dyDescent="0.3">
      <c r="A3227" s="47" t="s">
        <v>367</v>
      </c>
      <c r="B3227" s="47">
        <v>2010</v>
      </c>
      <c r="C3227" s="47" t="s">
        <v>411</v>
      </c>
      <c r="D3227" s="47" t="s">
        <v>87</v>
      </c>
      <c r="E3227" s="48">
        <v>1667680000</v>
      </c>
      <c r="F3227" s="48">
        <v>0.79</v>
      </c>
      <c r="G3227" s="48">
        <v>40430000</v>
      </c>
      <c r="H3227" s="48">
        <f t="shared" si="121"/>
        <v>2110987341.7721517</v>
      </c>
      <c r="I3227" s="48">
        <f t="shared" si="122"/>
        <v>52.213389606038874</v>
      </c>
    </row>
    <row r="3228" spans="1:9" x14ac:dyDescent="0.3">
      <c r="A3228" s="47" t="s">
        <v>367</v>
      </c>
      <c r="B3228" s="47">
        <v>2011</v>
      </c>
      <c r="C3228" s="47" t="s">
        <v>411</v>
      </c>
      <c r="D3228" s="47" t="s">
        <v>87</v>
      </c>
      <c r="E3228" s="48">
        <v>1600650000</v>
      </c>
      <c r="F3228" s="48">
        <v>0.75</v>
      </c>
      <c r="G3228" s="48">
        <v>39130000</v>
      </c>
      <c r="H3228" s="48">
        <f t="shared" si="121"/>
        <v>2134200000</v>
      </c>
      <c r="I3228" s="48">
        <f t="shared" si="122"/>
        <v>54.541272680807566</v>
      </c>
    </row>
    <row r="3229" spans="1:9" x14ac:dyDescent="0.3">
      <c r="A3229" s="47" t="s">
        <v>367</v>
      </c>
      <c r="B3229" s="47">
        <v>2012</v>
      </c>
      <c r="C3229" s="47" t="s">
        <v>411</v>
      </c>
      <c r="D3229" s="47" t="s">
        <v>87</v>
      </c>
      <c r="E3229" s="48">
        <v>1586630000</v>
      </c>
      <c r="F3229" s="48">
        <v>0.81</v>
      </c>
      <c r="G3229" s="48">
        <v>39510000</v>
      </c>
      <c r="H3229" s="48">
        <f t="shared" si="121"/>
        <v>1958802469.1358023</v>
      </c>
      <c r="I3229" s="48">
        <f t="shared" si="122"/>
        <v>49.577384690858068</v>
      </c>
    </row>
    <row r="3230" spans="1:9" x14ac:dyDescent="0.3">
      <c r="A3230" s="47" t="s">
        <v>367</v>
      </c>
      <c r="B3230" s="47">
        <v>2013</v>
      </c>
      <c r="C3230" s="47" t="s">
        <v>411</v>
      </c>
      <c r="D3230" s="47" t="s">
        <v>87</v>
      </c>
      <c r="E3230" s="48">
        <v>1500460000</v>
      </c>
      <c r="F3230" s="48">
        <v>0.78</v>
      </c>
      <c r="G3230" s="48">
        <v>38750000</v>
      </c>
      <c r="H3230" s="48">
        <f t="shared" si="121"/>
        <v>1923666666.6666665</v>
      </c>
      <c r="I3230" s="48">
        <f t="shared" si="122"/>
        <v>49.64301075268817</v>
      </c>
    </row>
    <row r="3231" spans="1:9" x14ac:dyDescent="0.3">
      <c r="A3231" s="47" t="s">
        <v>367</v>
      </c>
      <c r="B3231" s="47">
        <v>2014</v>
      </c>
      <c r="C3231" s="47" t="s">
        <v>411</v>
      </c>
      <c r="D3231" s="47" t="s">
        <v>87</v>
      </c>
      <c r="E3231" s="48">
        <v>1468390000</v>
      </c>
      <c r="F3231" s="48">
        <v>0.78</v>
      </c>
      <c r="G3231" s="48">
        <v>39600000</v>
      </c>
      <c r="H3231" s="48">
        <f t="shared" si="121"/>
        <v>1882551282.0512819</v>
      </c>
      <c r="I3231" s="48">
        <f t="shared" si="122"/>
        <v>47.539173789173788</v>
      </c>
    </row>
    <row r="3232" spans="1:9" x14ac:dyDescent="0.3">
      <c r="A3232" s="47" t="s">
        <v>367</v>
      </c>
      <c r="B3232" s="47">
        <v>2015</v>
      </c>
      <c r="C3232" s="47" t="s">
        <v>411</v>
      </c>
      <c r="D3232" s="47" t="s">
        <v>87</v>
      </c>
      <c r="E3232" s="48">
        <v>1494150000</v>
      </c>
      <c r="F3232" s="48">
        <v>0.94</v>
      </c>
      <c r="G3232" s="48">
        <v>43320000</v>
      </c>
      <c r="H3232" s="48">
        <f t="shared" si="121"/>
        <v>1589521276.5957448</v>
      </c>
      <c r="I3232" s="48">
        <f t="shared" si="122"/>
        <v>36.692550244592447</v>
      </c>
    </row>
    <row r="3233" spans="1:9" x14ac:dyDescent="0.3">
      <c r="A3233" s="47" t="s">
        <v>367</v>
      </c>
      <c r="B3233" s="47">
        <v>2010</v>
      </c>
      <c r="C3233" s="47" t="s">
        <v>399</v>
      </c>
      <c r="D3233" s="47" t="s">
        <v>87</v>
      </c>
      <c r="E3233" s="48">
        <v>228310940000</v>
      </c>
      <c r="F3233" s="48">
        <v>0.79</v>
      </c>
      <c r="G3233" s="48">
        <v>167720000</v>
      </c>
      <c r="H3233" s="48">
        <f t="shared" si="121"/>
        <v>289001189873.41772</v>
      </c>
      <c r="I3233" s="48">
        <f t="shared" si="122"/>
        <v>1723.1170395505469</v>
      </c>
    </row>
    <row r="3234" spans="1:9" x14ac:dyDescent="0.3">
      <c r="A3234" s="47" t="s">
        <v>367</v>
      </c>
      <c r="B3234" s="47">
        <v>2011</v>
      </c>
      <c r="C3234" s="47" t="s">
        <v>399</v>
      </c>
      <c r="D3234" s="47" t="s">
        <v>87</v>
      </c>
      <c r="E3234" s="48">
        <v>334170730000</v>
      </c>
      <c r="F3234" s="48">
        <v>0.75</v>
      </c>
      <c r="G3234" s="48">
        <v>167360000</v>
      </c>
      <c r="H3234" s="48">
        <f t="shared" si="121"/>
        <v>445560973333.33331</v>
      </c>
      <c r="I3234" s="48">
        <f t="shared" si="122"/>
        <v>2662.2907106437219</v>
      </c>
    </row>
    <row r="3235" spans="1:9" x14ac:dyDescent="0.3">
      <c r="A3235" s="47" t="s">
        <v>367</v>
      </c>
      <c r="B3235" s="47">
        <v>2012</v>
      </c>
      <c r="C3235" s="47" t="s">
        <v>399</v>
      </c>
      <c r="D3235" s="47" t="s">
        <v>87</v>
      </c>
      <c r="E3235" s="48">
        <v>330534780000</v>
      </c>
      <c r="F3235" s="48">
        <v>0.81</v>
      </c>
      <c r="G3235" s="48">
        <v>150690000</v>
      </c>
      <c r="H3235" s="48">
        <f t="shared" si="121"/>
        <v>408067629629.62958</v>
      </c>
      <c r="I3235" s="48">
        <f t="shared" si="122"/>
        <v>2707.9940913771952</v>
      </c>
    </row>
    <row r="3236" spans="1:9" x14ac:dyDescent="0.3">
      <c r="A3236" s="47" t="s">
        <v>367</v>
      </c>
      <c r="B3236" s="47">
        <v>2013</v>
      </c>
      <c r="C3236" s="47" t="s">
        <v>399</v>
      </c>
      <c r="D3236" s="47" t="s">
        <v>87</v>
      </c>
      <c r="E3236" s="48">
        <v>371962390000</v>
      </c>
      <c r="F3236" s="48">
        <v>0.78</v>
      </c>
      <c r="G3236" s="48">
        <v>143370000</v>
      </c>
      <c r="H3236" s="48">
        <f t="shared" si="121"/>
        <v>476874858974.35895</v>
      </c>
      <c r="I3236" s="48">
        <f t="shared" si="122"/>
        <v>3326.183015793813</v>
      </c>
    </row>
    <row r="3237" spans="1:9" x14ac:dyDescent="0.3">
      <c r="A3237" s="47" t="s">
        <v>367</v>
      </c>
      <c r="B3237" s="47">
        <v>2014</v>
      </c>
      <c r="C3237" s="47" t="s">
        <v>399</v>
      </c>
      <c r="D3237" s="47" t="s">
        <v>87</v>
      </c>
      <c r="E3237" s="48">
        <v>417347450000</v>
      </c>
      <c r="F3237" s="48">
        <v>0.78</v>
      </c>
      <c r="G3237" s="48">
        <v>151020000</v>
      </c>
      <c r="H3237" s="48">
        <f t="shared" si="121"/>
        <v>535060833333.33331</v>
      </c>
      <c r="I3237" s="48">
        <f t="shared" si="122"/>
        <v>3542.979958504392</v>
      </c>
    </row>
    <row r="3238" spans="1:9" x14ac:dyDescent="0.3">
      <c r="A3238" s="47" t="s">
        <v>367</v>
      </c>
      <c r="B3238" s="47">
        <v>2015</v>
      </c>
      <c r="C3238" s="47" t="s">
        <v>399</v>
      </c>
      <c r="D3238" s="47" t="s">
        <v>87</v>
      </c>
      <c r="E3238" s="48">
        <v>458259790000</v>
      </c>
      <c r="F3238" s="48">
        <v>0.94</v>
      </c>
      <c r="G3238" s="48">
        <v>165450000</v>
      </c>
      <c r="H3238" s="48">
        <f t="shared" si="121"/>
        <v>487510414893.61707</v>
      </c>
      <c r="I3238" s="48">
        <f t="shared" si="122"/>
        <v>2946.572468380883</v>
      </c>
    </row>
    <row r="3239" spans="1:9" x14ac:dyDescent="0.3">
      <c r="A3239" s="47" t="s">
        <v>367</v>
      </c>
      <c r="B3239" s="47">
        <v>2010</v>
      </c>
      <c r="C3239" s="47" t="s">
        <v>400</v>
      </c>
      <c r="D3239" s="47" t="s">
        <v>87</v>
      </c>
      <c r="E3239" s="48">
        <v>48120000</v>
      </c>
      <c r="F3239" s="48">
        <v>0.79</v>
      </c>
      <c r="G3239" s="48">
        <v>1200000</v>
      </c>
      <c r="H3239" s="48">
        <f t="shared" si="121"/>
        <v>60911392.405063286</v>
      </c>
      <c r="I3239" s="48">
        <f t="shared" si="122"/>
        <v>50.759493670886073</v>
      </c>
    </row>
    <row r="3240" spans="1:9" x14ac:dyDescent="0.3">
      <c r="A3240" s="47" t="s">
        <v>367</v>
      </c>
      <c r="B3240" s="47">
        <v>2011</v>
      </c>
      <c r="C3240" s="47" t="s">
        <v>400</v>
      </c>
      <c r="D3240" s="47" t="s">
        <v>87</v>
      </c>
      <c r="E3240" s="48">
        <v>63300000</v>
      </c>
      <c r="F3240" s="48">
        <v>0.75</v>
      </c>
      <c r="G3240" s="48">
        <v>1510000</v>
      </c>
      <c r="H3240" s="48">
        <f t="shared" si="121"/>
        <v>84400000</v>
      </c>
      <c r="I3240" s="48">
        <f t="shared" si="122"/>
        <v>55.894039735099341</v>
      </c>
    </row>
    <row r="3241" spans="1:9" x14ac:dyDescent="0.3">
      <c r="A3241" s="47" t="s">
        <v>367</v>
      </c>
      <c r="B3241" s="47">
        <v>2012</v>
      </c>
      <c r="C3241" s="47" t="s">
        <v>400</v>
      </c>
      <c r="D3241" s="47" t="s">
        <v>87</v>
      </c>
      <c r="E3241" s="48">
        <v>56140000</v>
      </c>
      <c r="F3241" s="48">
        <v>0.81</v>
      </c>
      <c r="G3241" s="48">
        <v>1280000</v>
      </c>
      <c r="H3241" s="48">
        <f t="shared" si="121"/>
        <v>69308641.975308642</v>
      </c>
      <c r="I3241" s="48">
        <f t="shared" si="122"/>
        <v>54.147376543209873</v>
      </c>
    </row>
    <row r="3242" spans="1:9" x14ac:dyDescent="0.3">
      <c r="A3242" s="47" t="s">
        <v>367</v>
      </c>
      <c r="B3242" s="47">
        <v>2013</v>
      </c>
      <c r="C3242" s="47" t="s">
        <v>400</v>
      </c>
      <c r="D3242" s="47" t="s">
        <v>87</v>
      </c>
      <c r="E3242" s="48">
        <v>58300000</v>
      </c>
      <c r="F3242" s="48">
        <v>0.78</v>
      </c>
      <c r="G3242" s="48">
        <v>1340000</v>
      </c>
      <c r="H3242" s="48">
        <f t="shared" si="121"/>
        <v>74743589.743589744</v>
      </c>
      <c r="I3242" s="48">
        <f t="shared" si="122"/>
        <v>55.778798316111747</v>
      </c>
    </row>
    <row r="3243" spans="1:9" x14ac:dyDescent="0.3">
      <c r="A3243" s="47" t="s">
        <v>367</v>
      </c>
      <c r="B3243" s="47">
        <v>2014</v>
      </c>
      <c r="C3243" s="47" t="s">
        <v>400</v>
      </c>
      <c r="D3243" s="47" t="s">
        <v>87</v>
      </c>
      <c r="E3243" s="48">
        <v>58230000</v>
      </c>
      <c r="F3243" s="48">
        <v>0.78</v>
      </c>
      <c r="G3243" s="48">
        <v>1360000</v>
      </c>
      <c r="H3243" s="48">
        <f t="shared" si="121"/>
        <v>74653846.153846145</v>
      </c>
      <c r="I3243" s="48">
        <f t="shared" si="122"/>
        <v>54.892533936651574</v>
      </c>
    </row>
    <row r="3244" spans="1:9" x14ac:dyDescent="0.3">
      <c r="A3244" s="47" t="s">
        <v>367</v>
      </c>
      <c r="B3244" s="47">
        <v>2015</v>
      </c>
      <c r="C3244" s="47" t="s">
        <v>400</v>
      </c>
      <c r="D3244" s="47" t="s">
        <v>87</v>
      </c>
      <c r="E3244" s="48">
        <v>56340000</v>
      </c>
      <c r="F3244" s="48">
        <v>0.94</v>
      </c>
      <c r="G3244" s="48">
        <v>1300000</v>
      </c>
      <c r="H3244" s="48">
        <f t="shared" si="121"/>
        <v>59936170.212765962</v>
      </c>
      <c r="I3244" s="48">
        <f t="shared" si="122"/>
        <v>46.10474631751228</v>
      </c>
    </row>
    <row r="3245" spans="1:9" x14ac:dyDescent="0.3">
      <c r="A3245" s="47" t="s">
        <v>367</v>
      </c>
      <c r="B3245" s="47">
        <v>2010</v>
      </c>
      <c r="C3245" s="47" t="s">
        <v>401</v>
      </c>
      <c r="D3245" s="47" t="s">
        <v>87</v>
      </c>
      <c r="E3245" s="48">
        <v>171190780000</v>
      </c>
      <c r="F3245" s="48">
        <v>0.79</v>
      </c>
      <c r="G3245" s="48">
        <v>98470000</v>
      </c>
      <c r="H3245" s="48">
        <f t="shared" si="121"/>
        <v>216697189873.41772</v>
      </c>
      <c r="I3245" s="48">
        <f t="shared" si="122"/>
        <v>2200.6417170043437</v>
      </c>
    </row>
    <row r="3246" spans="1:9" x14ac:dyDescent="0.3">
      <c r="A3246" s="47" t="s">
        <v>367</v>
      </c>
      <c r="B3246" s="47">
        <v>2011</v>
      </c>
      <c r="C3246" s="47" t="s">
        <v>401</v>
      </c>
      <c r="D3246" s="47" t="s">
        <v>87</v>
      </c>
      <c r="E3246" s="48">
        <v>274624600000</v>
      </c>
      <c r="F3246" s="48">
        <v>0.75</v>
      </c>
      <c r="G3246" s="48">
        <v>105200000</v>
      </c>
      <c r="H3246" s="48">
        <f t="shared" si="121"/>
        <v>366166133333.33331</v>
      </c>
      <c r="I3246" s="48">
        <f t="shared" si="122"/>
        <v>3480.6666666666665</v>
      </c>
    </row>
    <row r="3247" spans="1:9" x14ac:dyDescent="0.3">
      <c r="A3247" s="47" t="s">
        <v>367</v>
      </c>
      <c r="B3247" s="47">
        <v>2012</v>
      </c>
      <c r="C3247" s="47" t="s">
        <v>401</v>
      </c>
      <c r="D3247" s="47" t="s">
        <v>87</v>
      </c>
      <c r="E3247" s="48">
        <v>265148710000</v>
      </c>
      <c r="F3247" s="48">
        <v>0.81</v>
      </c>
      <c r="G3247" s="48">
        <v>97510000</v>
      </c>
      <c r="H3247" s="48">
        <f t="shared" si="121"/>
        <v>327344086419.75305</v>
      </c>
      <c r="I3247" s="48">
        <f t="shared" si="122"/>
        <v>3357.0309344657271</v>
      </c>
    </row>
    <row r="3248" spans="1:9" x14ac:dyDescent="0.3">
      <c r="A3248" s="47" t="s">
        <v>367</v>
      </c>
      <c r="B3248" s="47">
        <v>2013</v>
      </c>
      <c r="C3248" s="47" t="s">
        <v>401</v>
      </c>
      <c r="D3248" s="47" t="s">
        <v>87</v>
      </c>
      <c r="E3248" s="48">
        <v>331642280000</v>
      </c>
      <c r="F3248" s="48">
        <v>0.78</v>
      </c>
      <c r="G3248" s="48">
        <v>95440000</v>
      </c>
      <c r="H3248" s="48">
        <f t="shared" si="121"/>
        <v>425182410256.41022</v>
      </c>
      <c r="I3248" s="48">
        <f t="shared" si="122"/>
        <v>4454.9707696606265</v>
      </c>
    </row>
    <row r="3249" spans="1:9" x14ac:dyDescent="0.3">
      <c r="A3249" s="47" t="s">
        <v>367</v>
      </c>
      <c r="B3249" s="47">
        <v>2014</v>
      </c>
      <c r="C3249" s="47" t="s">
        <v>401</v>
      </c>
      <c r="D3249" s="47" t="s">
        <v>87</v>
      </c>
      <c r="E3249" s="48">
        <v>376569120000</v>
      </c>
      <c r="F3249" s="48">
        <v>0.78</v>
      </c>
      <c r="G3249" s="48">
        <v>112250000</v>
      </c>
      <c r="H3249" s="48">
        <f t="shared" si="121"/>
        <v>482780923076.92303</v>
      </c>
      <c r="I3249" s="48">
        <f t="shared" si="122"/>
        <v>4300.9436354291583</v>
      </c>
    </row>
    <row r="3250" spans="1:9" x14ac:dyDescent="0.3">
      <c r="A3250" s="47" t="s">
        <v>367</v>
      </c>
      <c r="B3250" s="47">
        <v>2015</v>
      </c>
      <c r="C3250" s="47" t="s">
        <v>401</v>
      </c>
      <c r="D3250" s="47" t="s">
        <v>87</v>
      </c>
      <c r="E3250" s="48">
        <v>421069760000</v>
      </c>
      <c r="F3250" s="48">
        <v>0.94</v>
      </c>
      <c r="G3250" s="48">
        <v>131960000</v>
      </c>
      <c r="H3250" s="48">
        <f t="shared" si="121"/>
        <v>447946553191.48938</v>
      </c>
      <c r="I3250" s="48">
        <f t="shared" si="122"/>
        <v>3394.5631493747301</v>
      </c>
    </row>
    <row r="3251" spans="1:9" x14ac:dyDescent="0.3">
      <c r="A3251" s="47" t="s">
        <v>367</v>
      </c>
      <c r="B3251" s="47">
        <v>2010</v>
      </c>
      <c r="C3251" s="47" t="s">
        <v>402</v>
      </c>
      <c r="D3251" s="47" t="s">
        <v>87</v>
      </c>
      <c r="E3251" s="48">
        <v>57072040000</v>
      </c>
      <c r="F3251" s="48">
        <v>0.79</v>
      </c>
      <c r="G3251" s="48">
        <v>68050000</v>
      </c>
      <c r="H3251" s="48">
        <f t="shared" si="121"/>
        <v>72243088607.59494</v>
      </c>
      <c r="I3251" s="48">
        <f t="shared" si="122"/>
        <v>1061.6177605818507</v>
      </c>
    </row>
    <row r="3252" spans="1:9" x14ac:dyDescent="0.3">
      <c r="A3252" s="47" t="s">
        <v>367</v>
      </c>
      <c r="B3252" s="47">
        <v>2011</v>
      </c>
      <c r="C3252" s="47" t="s">
        <v>402</v>
      </c>
      <c r="D3252" s="47" t="s">
        <v>87</v>
      </c>
      <c r="E3252" s="48">
        <v>59482830000</v>
      </c>
      <c r="F3252" s="48">
        <v>0.75</v>
      </c>
      <c r="G3252" s="48">
        <v>60650000</v>
      </c>
      <c r="H3252" s="48">
        <f t="shared" si="121"/>
        <v>79310440000</v>
      </c>
      <c r="I3252" s="48">
        <f t="shared" si="122"/>
        <v>1307.6741962077494</v>
      </c>
    </row>
    <row r="3253" spans="1:9" x14ac:dyDescent="0.3">
      <c r="A3253" s="47" t="s">
        <v>367</v>
      </c>
      <c r="B3253" s="47">
        <v>2012</v>
      </c>
      <c r="C3253" s="47" t="s">
        <v>402</v>
      </c>
      <c r="D3253" s="47" t="s">
        <v>87</v>
      </c>
      <c r="E3253" s="48">
        <v>65329930000</v>
      </c>
      <c r="F3253" s="48">
        <v>0.81</v>
      </c>
      <c r="G3253" s="48">
        <v>51900000</v>
      </c>
      <c r="H3253" s="48">
        <f t="shared" si="121"/>
        <v>80654234567.90123</v>
      </c>
      <c r="I3253" s="48">
        <f t="shared" si="122"/>
        <v>1554.0314945645709</v>
      </c>
    </row>
    <row r="3254" spans="1:9" x14ac:dyDescent="0.3">
      <c r="A3254" s="47" t="s">
        <v>367</v>
      </c>
      <c r="B3254" s="47">
        <v>2013</v>
      </c>
      <c r="C3254" s="47" t="s">
        <v>402</v>
      </c>
      <c r="D3254" s="47" t="s">
        <v>87</v>
      </c>
      <c r="E3254" s="48">
        <v>40261810000</v>
      </c>
      <c r="F3254" s="48">
        <v>0.78</v>
      </c>
      <c r="G3254" s="48">
        <v>46590000</v>
      </c>
      <c r="H3254" s="48">
        <f t="shared" si="121"/>
        <v>51617705128.205124</v>
      </c>
      <c r="I3254" s="48">
        <f t="shared" si="122"/>
        <v>1107.9138254605093</v>
      </c>
    </row>
    <row r="3255" spans="1:9" x14ac:dyDescent="0.3">
      <c r="A3255" s="47" t="s">
        <v>367</v>
      </c>
      <c r="B3255" s="47">
        <v>2014</v>
      </c>
      <c r="C3255" s="47" t="s">
        <v>402</v>
      </c>
      <c r="D3255" s="47" t="s">
        <v>87</v>
      </c>
      <c r="E3255" s="48">
        <v>40720100000</v>
      </c>
      <c r="F3255" s="48">
        <v>0.78</v>
      </c>
      <c r="G3255" s="48">
        <v>37410000</v>
      </c>
      <c r="H3255" s="48">
        <f t="shared" si="121"/>
        <v>52205256410.256409</v>
      </c>
      <c r="I3255" s="48">
        <f t="shared" si="122"/>
        <v>1395.4893453690565</v>
      </c>
    </row>
    <row r="3256" spans="1:9" x14ac:dyDescent="0.3">
      <c r="A3256" s="47" t="s">
        <v>367</v>
      </c>
      <c r="B3256" s="47">
        <v>2015</v>
      </c>
      <c r="C3256" s="47" t="s">
        <v>402</v>
      </c>
      <c r="D3256" s="47" t="s">
        <v>87</v>
      </c>
      <c r="E3256" s="48">
        <v>37133690000</v>
      </c>
      <c r="F3256" s="48">
        <v>0.94</v>
      </c>
      <c r="G3256" s="48">
        <v>32190000</v>
      </c>
      <c r="H3256" s="48">
        <f t="shared" si="121"/>
        <v>39503925531.914894</v>
      </c>
      <c r="I3256" s="48">
        <f t="shared" si="122"/>
        <v>1227.2111069249734</v>
      </c>
    </row>
    <row r="3257" spans="1:9" x14ac:dyDescent="0.3">
      <c r="A3257" s="47" t="s">
        <v>367</v>
      </c>
      <c r="B3257" s="47">
        <v>2010</v>
      </c>
      <c r="C3257" s="47" t="s">
        <v>403</v>
      </c>
      <c r="D3257" s="47" t="s">
        <v>87</v>
      </c>
      <c r="E3257" s="48">
        <v>2631740000</v>
      </c>
      <c r="F3257" s="48">
        <v>0.79</v>
      </c>
      <c r="G3257" s="48">
        <v>74930000</v>
      </c>
      <c r="H3257" s="48">
        <f t="shared" si="121"/>
        <v>3331316455.6962023</v>
      </c>
      <c r="I3257" s="48">
        <f t="shared" si="122"/>
        <v>44.45904785394638</v>
      </c>
    </row>
    <row r="3258" spans="1:9" x14ac:dyDescent="0.3">
      <c r="A3258" s="47" t="s">
        <v>367</v>
      </c>
      <c r="B3258" s="47">
        <v>2011</v>
      </c>
      <c r="C3258" s="47" t="s">
        <v>403</v>
      </c>
      <c r="D3258" s="47" t="s">
        <v>87</v>
      </c>
      <c r="E3258" s="48">
        <v>2815540000</v>
      </c>
      <c r="F3258" s="48">
        <v>0.75</v>
      </c>
      <c r="G3258" s="48">
        <v>79670000</v>
      </c>
      <c r="H3258" s="48">
        <f t="shared" si="121"/>
        <v>3754053333.3333335</v>
      </c>
      <c r="I3258" s="48">
        <f t="shared" si="122"/>
        <v>47.120036818543156</v>
      </c>
    </row>
    <row r="3259" spans="1:9" x14ac:dyDescent="0.3">
      <c r="A3259" s="47" t="s">
        <v>367</v>
      </c>
      <c r="B3259" s="47">
        <v>2012</v>
      </c>
      <c r="C3259" s="47" t="s">
        <v>403</v>
      </c>
      <c r="D3259" s="47" t="s">
        <v>87</v>
      </c>
      <c r="E3259" s="48">
        <v>2989400000</v>
      </c>
      <c r="F3259" s="48">
        <v>0.81</v>
      </c>
      <c r="G3259" s="48">
        <v>85370000</v>
      </c>
      <c r="H3259" s="48">
        <f t="shared" si="121"/>
        <v>3690617283.9506168</v>
      </c>
      <c r="I3259" s="48">
        <f t="shared" si="122"/>
        <v>43.230845542352313</v>
      </c>
    </row>
    <row r="3260" spans="1:9" x14ac:dyDescent="0.3">
      <c r="A3260" s="47" t="s">
        <v>367</v>
      </c>
      <c r="B3260" s="47">
        <v>2013</v>
      </c>
      <c r="C3260" s="47" t="s">
        <v>403</v>
      </c>
      <c r="D3260" s="47" t="s">
        <v>87</v>
      </c>
      <c r="E3260" s="48">
        <v>3091040000</v>
      </c>
      <c r="F3260" s="48">
        <v>0.78</v>
      </c>
      <c r="G3260" s="48">
        <v>90120000</v>
      </c>
      <c r="H3260" s="48">
        <f t="shared" si="121"/>
        <v>3962871794.8717947</v>
      </c>
      <c r="I3260" s="48">
        <f t="shared" si="122"/>
        <v>43.973277794849032</v>
      </c>
    </row>
    <row r="3261" spans="1:9" x14ac:dyDescent="0.3">
      <c r="A3261" s="47" t="s">
        <v>367</v>
      </c>
      <c r="B3261" s="47">
        <v>2014</v>
      </c>
      <c r="C3261" s="47" t="s">
        <v>403</v>
      </c>
      <c r="D3261" s="47" t="s">
        <v>87</v>
      </c>
      <c r="E3261" s="48">
        <v>3170910000</v>
      </c>
      <c r="F3261" s="48">
        <v>0.78</v>
      </c>
      <c r="G3261" s="48">
        <v>96680000</v>
      </c>
      <c r="H3261" s="48">
        <f t="shared" si="121"/>
        <v>4065269230.7692308</v>
      </c>
      <c r="I3261" s="48">
        <f t="shared" si="122"/>
        <v>42.048709461824892</v>
      </c>
    </row>
    <row r="3262" spans="1:9" x14ac:dyDescent="0.3">
      <c r="A3262" s="47" t="s">
        <v>367</v>
      </c>
      <c r="B3262" s="47">
        <v>2015</v>
      </c>
      <c r="C3262" s="47" t="s">
        <v>403</v>
      </c>
      <c r="D3262" s="47" t="s">
        <v>87</v>
      </c>
      <c r="E3262" s="48">
        <v>3148500000</v>
      </c>
      <c r="F3262" s="48">
        <v>0.94</v>
      </c>
      <c r="G3262" s="48">
        <v>100790000</v>
      </c>
      <c r="H3262" s="48">
        <f t="shared" si="121"/>
        <v>3349468085.1063833</v>
      </c>
      <c r="I3262" s="48">
        <f t="shared" si="122"/>
        <v>33.232146890627874</v>
      </c>
    </row>
    <row r="3263" spans="1:9" x14ac:dyDescent="0.3">
      <c r="A3263" s="47" t="s">
        <v>367</v>
      </c>
      <c r="B3263" s="47">
        <v>2010</v>
      </c>
      <c r="C3263" s="47" t="s">
        <v>414</v>
      </c>
      <c r="D3263" s="47" t="s">
        <v>87</v>
      </c>
      <c r="E3263" s="48">
        <v>13080000</v>
      </c>
      <c r="F3263" s="48">
        <v>0.79</v>
      </c>
      <c r="G3263" s="48">
        <v>210000</v>
      </c>
      <c r="H3263" s="48">
        <f t="shared" si="121"/>
        <v>16556962.025316454</v>
      </c>
      <c r="I3263" s="48">
        <f t="shared" si="122"/>
        <v>78.842676311030729</v>
      </c>
    </row>
    <row r="3264" spans="1:9" x14ac:dyDescent="0.3">
      <c r="A3264" s="47" t="s">
        <v>367</v>
      </c>
      <c r="B3264" s="47">
        <v>2011</v>
      </c>
      <c r="C3264" s="47" t="s">
        <v>414</v>
      </c>
      <c r="D3264" s="47" t="s">
        <v>87</v>
      </c>
      <c r="E3264" s="48">
        <v>20950000</v>
      </c>
      <c r="F3264" s="48">
        <v>0.75</v>
      </c>
      <c r="G3264" s="48">
        <v>350000</v>
      </c>
      <c r="H3264" s="48">
        <f t="shared" si="121"/>
        <v>27933333.333333332</v>
      </c>
      <c r="I3264" s="48">
        <f t="shared" si="122"/>
        <v>79.80952380952381</v>
      </c>
    </row>
    <row r="3265" spans="1:9" x14ac:dyDescent="0.3">
      <c r="A3265" s="47" t="s">
        <v>367</v>
      </c>
      <c r="B3265" s="47">
        <v>2012</v>
      </c>
      <c r="C3265" s="47" t="s">
        <v>414</v>
      </c>
      <c r="D3265" s="47" t="s">
        <v>87</v>
      </c>
      <c r="E3265" s="48">
        <v>31160000</v>
      </c>
      <c r="F3265" s="48">
        <v>0.81</v>
      </c>
      <c r="G3265" s="48">
        <v>500000</v>
      </c>
      <c r="H3265" s="48">
        <f t="shared" si="121"/>
        <v>38469135.802469134</v>
      </c>
      <c r="I3265" s="48">
        <f t="shared" si="122"/>
        <v>76.938271604938265</v>
      </c>
    </row>
    <row r="3266" spans="1:9" x14ac:dyDescent="0.3">
      <c r="A3266" s="47" t="s">
        <v>367</v>
      </c>
      <c r="B3266" s="47">
        <v>2013</v>
      </c>
      <c r="C3266" s="47" t="s">
        <v>414</v>
      </c>
      <c r="D3266" s="47" t="s">
        <v>87</v>
      </c>
      <c r="E3266" s="48">
        <v>44980000</v>
      </c>
      <c r="F3266" s="48">
        <v>0.78</v>
      </c>
      <c r="G3266" s="48">
        <v>710000</v>
      </c>
      <c r="H3266" s="48">
        <f t="shared" si="121"/>
        <v>57666666.666666664</v>
      </c>
      <c r="I3266" s="48">
        <f t="shared" si="122"/>
        <v>81.220657276995297</v>
      </c>
    </row>
    <row r="3267" spans="1:9" x14ac:dyDescent="0.3">
      <c r="A3267" s="47" t="s">
        <v>367</v>
      </c>
      <c r="B3267" s="47">
        <v>2014</v>
      </c>
      <c r="C3267" s="47" t="s">
        <v>414</v>
      </c>
      <c r="D3267" s="47" t="s">
        <v>87</v>
      </c>
      <c r="E3267" s="48">
        <v>56610000</v>
      </c>
      <c r="F3267" s="48">
        <v>0.78</v>
      </c>
      <c r="G3267" s="48">
        <v>1050000</v>
      </c>
      <c r="H3267" s="48">
        <f t="shared" si="121"/>
        <v>72576923.076923072</v>
      </c>
      <c r="I3267" s="48">
        <f t="shared" si="122"/>
        <v>69.12087912087911</v>
      </c>
    </row>
    <row r="3268" spans="1:9" x14ac:dyDescent="0.3">
      <c r="A3268" s="47" t="s">
        <v>367</v>
      </c>
      <c r="B3268" s="47">
        <v>2015</v>
      </c>
      <c r="C3268" s="47" t="s">
        <v>414</v>
      </c>
      <c r="D3268" s="47" t="s">
        <v>87</v>
      </c>
      <c r="E3268" s="48">
        <v>79600000</v>
      </c>
      <c r="F3268" s="48">
        <v>0.94</v>
      </c>
      <c r="G3268" s="48">
        <v>1470000</v>
      </c>
      <c r="H3268" s="48">
        <f t="shared" si="121"/>
        <v>84680851.063829795</v>
      </c>
      <c r="I3268" s="48">
        <f t="shared" si="122"/>
        <v>57.606021131857005</v>
      </c>
    </row>
    <row r="3269" spans="1:9" x14ac:dyDescent="0.3">
      <c r="A3269" s="47" t="s">
        <v>367</v>
      </c>
      <c r="B3269" s="47">
        <v>2010</v>
      </c>
      <c r="C3269" s="47" t="s">
        <v>412</v>
      </c>
      <c r="D3269" s="47" t="s">
        <v>87</v>
      </c>
      <c r="E3269" s="48">
        <v>2618660000</v>
      </c>
      <c r="F3269" s="48">
        <v>0.79</v>
      </c>
      <c r="G3269" s="48">
        <v>74720000</v>
      </c>
      <c r="H3269" s="48">
        <f t="shared" si="121"/>
        <v>3314759493.670886</v>
      </c>
      <c r="I3269" s="48">
        <f t="shared" si="122"/>
        <v>44.362412923860894</v>
      </c>
    </row>
    <row r="3270" spans="1:9" x14ac:dyDescent="0.3">
      <c r="A3270" s="47" t="s">
        <v>367</v>
      </c>
      <c r="B3270" s="47">
        <v>2011</v>
      </c>
      <c r="C3270" s="47" t="s">
        <v>412</v>
      </c>
      <c r="D3270" s="47" t="s">
        <v>87</v>
      </c>
      <c r="E3270" s="48">
        <v>2794590000</v>
      </c>
      <c r="F3270" s="48">
        <v>0.75</v>
      </c>
      <c r="G3270" s="48">
        <v>79320000</v>
      </c>
      <c r="H3270" s="48">
        <f t="shared" si="121"/>
        <v>3726120000</v>
      </c>
      <c r="I3270" s="48">
        <f t="shared" si="122"/>
        <v>46.975794251134644</v>
      </c>
    </row>
    <row r="3271" spans="1:9" x14ac:dyDescent="0.3">
      <c r="A3271" s="47" t="s">
        <v>367</v>
      </c>
      <c r="B3271" s="47">
        <v>2012</v>
      </c>
      <c r="C3271" s="47" t="s">
        <v>412</v>
      </c>
      <c r="D3271" s="47" t="s">
        <v>87</v>
      </c>
      <c r="E3271" s="48">
        <v>2958240000</v>
      </c>
      <c r="F3271" s="48">
        <v>0.81</v>
      </c>
      <c r="G3271" s="48">
        <v>84870000</v>
      </c>
      <c r="H3271" s="48">
        <f t="shared" si="121"/>
        <v>3652148148.1481481</v>
      </c>
      <c r="I3271" s="48">
        <f t="shared" si="122"/>
        <v>43.032262850808863</v>
      </c>
    </row>
    <row r="3272" spans="1:9" x14ac:dyDescent="0.3">
      <c r="A3272" s="47" t="s">
        <v>367</v>
      </c>
      <c r="B3272" s="47">
        <v>2013</v>
      </c>
      <c r="C3272" s="47" t="s">
        <v>412</v>
      </c>
      <c r="D3272" s="47" t="s">
        <v>87</v>
      </c>
      <c r="E3272" s="48">
        <v>3046060000</v>
      </c>
      <c r="F3272" s="48">
        <v>0.78</v>
      </c>
      <c r="G3272" s="48">
        <v>89410000</v>
      </c>
      <c r="H3272" s="48">
        <f t="shared" ref="H3272:H3335" si="123">E3272/F3272</f>
        <v>3905205128.2051282</v>
      </c>
      <c r="I3272" s="48">
        <f t="shared" ref="I3272:I3335" si="124">H3272/G3272</f>
        <v>43.677498358182845</v>
      </c>
    </row>
    <row r="3273" spans="1:9" x14ac:dyDescent="0.3">
      <c r="A3273" s="47" t="s">
        <v>367</v>
      </c>
      <c r="B3273" s="47">
        <v>2014</v>
      </c>
      <c r="C3273" s="47" t="s">
        <v>412</v>
      </c>
      <c r="D3273" s="47" t="s">
        <v>87</v>
      </c>
      <c r="E3273" s="48">
        <v>3114300000</v>
      </c>
      <c r="F3273" s="48">
        <v>0.78</v>
      </c>
      <c r="G3273" s="48">
        <v>95630000</v>
      </c>
      <c r="H3273" s="48">
        <f t="shared" si="123"/>
        <v>3992692307.6923075</v>
      </c>
      <c r="I3273" s="48">
        <f t="shared" si="124"/>
        <v>41.751461964784141</v>
      </c>
    </row>
    <row r="3274" spans="1:9" x14ac:dyDescent="0.3">
      <c r="A3274" s="47" t="s">
        <v>367</v>
      </c>
      <c r="B3274" s="47">
        <v>2015</v>
      </c>
      <c r="C3274" s="47" t="s">
        <v>412</v>
      </c>
      <c r="D3274" s="47" t="s">
        <v>87</v>
      </c>
      <c r="E3274" s="48">
        <v>3068900000</v>
      </c>
      <c r="F3274" s="48">
        <v>0.94</v>
      </c>
      <c r="G3274" s="48">
        <v>99320000</v>
      </c>
      <c r="H3274" s="48">
        <f t="shared" si="123"/>
        <v>3264787234.0425534</v>
      </c>
      <c r="I3274" s="48">
        <f t="shared" si="124"/>
        <v>32.871397845776819</v>
      </c>
    </row>
    <row r="3275" spans="1:9" x14ac:dyDescent="0.3">
      <c r="A3275" s="47" t="s">
        <v>367</v>
      </c>
      <c r="B3275" s="47">
        <v>2010</v>
      </c>
      <c r="C3275" s="47" t="s">
        <v>404</v>
      </c>
      <c r="D3275" s="47" t="s">
        <v>87</v>
      </c>
      <c r="E3275" s="48">
        <v>2393290000</v>
      </c>
      <c r="F3275" s="48">
        <v>0.79</v>
      </c>
      <c r="G3275" s="48">
        <v>50000000</v>
      </c>
      <c r="H3275" s="48">
        <f t="shared" si="123"/>
        <v>3029481012.6582279</v>
      </c>
      <c r="I3275" s="48">
        <f t="shared" si="124"/>
        <v>60.589620253164561</v>
      </c>
    </row>
    <row r="3276" spans="1:9" x14ac:dyDescent="0.3">
      <c r="A3276" s="47" t="s">
        <v>367</v>
      </c>
      <c r="B3276" s="47">
        <v>2011</v>
      </c>
      <c r="C3276" s="47" t="s">
        <v>404</v>
      </c>
      <c r="D3276" s="47" t="s">
        <v>87</v>
      </c>
      <c r="E3276" s="48">
        <v>2603150000</v>
      </c>
      <c r="F3276" s="48">
        <v>0.75</v>
      </c>
      <c r="G3276" s="48">
        <v>51430000</v>
      </c>
      <c r="H3276" s="48">
        <f t="shared" si="123"/>
        <v>3470866666.6666665</v>
      </c>
      <c r="I3276" s="48">
        <f t="shared" si="124"/>
        <v>67.487199429645472</v>
      </c>
    </row>
    <row r="3277" spans="1:9" x14ac:dyDescent="0.3">
      <c r="A3277" s="47" t="s">
        <v>367</v>
      </c>
      <c r="B3277" s="47">
        <v>2012</v>
      </c>
      <c r="C3277" s="47" t="s">
        <v>404</v>
      </c>
      <c r="D3277" s="47" t="s">
        <v>87</v>
      </c>
      <c r="E3277" s="48">
        <v>2167140000</v>
      </c>
      <c r="F3277" s="48">
        <v>0.81</v>
      </c>
      <c r="G3277" s="48">
        <v>41540000</v>
      </c>
      <c r="H3277" s="48">
        <f t="shared" si="123"/>
        <v>2675481481.4814811</v>
      </c>
      <c r="I3277" s="48">
        <f t="shared" si="124"/>
        <v>64.407353911446336</v>
      </c>
    </row>
    <row r="3278" spans="1:9" x14ac:dyDescent="0.3">
      <c r="A3278" s="47" t="s">
        <v>367</v>
      </c>
      <c r="B3278" s="47">
        <v>2013</v>
      </c>
      <c r="C3278" s="47" t="s">
        <v>404</v>
      </c>
      <c r="D3278" s="47" t="s">
        <v>87</v>
      </c>
      <c r="E3278" s="48">
        <v>1909640000</v>
      </c>
      <c r="F3278" s="48">
        <v>0.78</v>
      </c>
      <c r="G3278" s="48">
        <v>39030000</v>
      </c>
      <c r="H3278" s="48">
        <f t="shared" si="123"/>
        <v>2448256410.2564101</v>
      </c>
      <c r="I3278" s="48">
        <f t="shared" si="124"/>
        <v>62.727553427015373</v>
      </c>
    </row>
    <row r="3279" spans="1:9" x14ac:dyDescent="0.3">
      <c r="A3279" s="47" t="s">
        <v>367</v>
      </c>
      <c r="B3279" s="47">
        <v>2014</v>
      </c>
      <c r="C3279" s="47" t="s">
        <v>404</v>
      </c>
      <c r="D3279" s="47" t="s">
        <v>87</v>
      </c>
      <c r="E3279" s="48">
        <v>2198080000</v>
      </c>
      <c r="F3279" s="48">
        <v>0.78</v>
      </c>
      <c r="G3279" s="48">
        <v>38920000</v>
      </c>
      <c r="H3279" s="48">
        <f t="shared" si="123"/>
        <v>2818051282.0512819</v>
      </c>
      <c r="I3279" s="48">
        <f t="shared" si="124"/>
        <v>72.406250823517013</v>
      </c>
    </row>
    <row r="3280" spans="1:9" x14ac:dyDescent="0.3">
      <c r="A3280" s="47" t="s">
        <v>367</v>
      </c>
      <c r="B3280" s="47">
        <v>2015</v>
      </c>
      <c r="C3280" s="47" t="s">
        <v>404</v>
      </c>
      <c r="D3280" s="47" t="s">
        <v>87</v>
      </c>
      <c r="E3280" s="48">
        <v>2661990000</v>
      </c>
      <c r="F3280" s="48">
        <v>0.94</v>
      </c>
      <c r="G3280" s="48">
        <v>40720000</v>
      </c>
      <c r="H3280" s="48">
        <f t="shared" si="123"/>
        <v>2831904255.319149</v>
      </c>
      <c r="I3280" s="48">
        <f t="shared" si="124"/>
        <v>69.545782301550815</v>
      </c>
    </row>
    <row r="3281" spans="1:9" x14ac:dyDescent="0.3">
      <c r="A3281" s="47" t="s">
        <v>367</v>
      </c>
      <c r="B3281" s="47">
        <v>2010</v>
      </c>
      <c r="C3281" s="47" t="s">
        <v>425</v>
      </c>
      <c r="D3281" s="47" t="s">
        <v>87</v>
      </c>
      <c r="E3281" s="48">
        <v>2393290000</v>
      </c>
      <c r="F3281" s="48">
        <v>0.79</v>
      </c>
      <c r="G3281" s="48">
        <v>50000000</v>
      </c>
      <c r="H3281" s="48">
        <f t="shared" si="123"/>
        <v>3029481012.6582279</v>
      </c>
      <c r="I3281" s="48">
        <f t="shared" si="124"/>
        <v>60.589620253164561</v>
      </c>
    </row>
    <row r="3282" spans="1:9" x14ac:dyDescent="0.3">
      <c r="A3282" s="47" t="s">
        <v>367</v>
      </c>
      <c r="B3282" s="47">
        <v>2011</v>
      </c>
      <c r="C3282" s="47" t="s">
        <v>425</v>
      </c>
      <c r="D3282" s="47" t="s">
        <v>87</v>
      </c>
      <c r="E3282" s="48">
        <v>2603150000</v>
      </c>
      <c r="F3282" s="48">
        <v>0.75</v>
      </c>
      <c r="G3282" s="48">
        <v>51430000</v>
      </c>
      <c r="H3282" s="48">
        <f t="shared" si="123"/>
        <v>3470866666.6666665</v>
      </c>
      <c r="I3282" s="48">
        <f t="shared" si="124"/>
        <v>67.487199429645472</v>
      </c>
    </row>
    <row r="3283" spans="1:9" x14ac:dyDescent="0.3">
      <c r="A3283" s="47" t="s">
        <v>367</v>
      </c>
      <c r="B3283" s="47">
        <v>2012</v>
      </c>
      <c r="C3283" s="47" t="s">
        <v>425</v>
      </c>
      <c r="D3283" s="47" t="s">
        <v>87</v>
      </c>
      <c r="E3283" s="48">
        <v>2167140000</v>
      </c>
      <c r="F3283" s="48">
        <v>0.81</v>
      </c>
      <c r="G3283" s="48">
        <v>41540000</v>
      </c>
      <c r="H3283" s="48">
        <f t="shared" si="123"/>
        <v>2675481481.4814811</v>
      </c>
      <c r="I3283" s="48">
        <f t="shared" si="124"/>
        <v>64.407353911446336</v>
      </c>
    </row>
    <row r="3284" spans="1:9" x14ac:dyDescent="0.3">
      <c r="A3284" s="47" t="s">
        <v>367</v>
      </c>
      <c r="B3284" s="47">
        <v>2013</v>
      </c>
      <c r="C3284" s="47" t="s">
        <v>425</v>
      </c>
      <c r="D3284" s="47" t="s">
        <v>87</v>
      </c>
      <c r="E3284" s="48">
        <v>1909640000</v>
      </c>
      <c r="F3284" s="48">
        <v>0.78</v>
      </c>
      <c r="G3284" s="48">
        <v>39030000</v>
      </c>
      <c r="H3284" s="48">
        <f t="shared" si="123"/>
        <v>2448256410.2564101</v>
      </c>
      <c r="I3284" s="48">
        <f t="shared" si="124"/>
        <v>62.727553427015373</v>
      </c>
    </row>
    <row r="3285" spans="1:9" x14ac:dyDescent="0.3">
      <c r="A3285" s="47" t="s">
        <v>367</v>
      </c>
      <c r="B3285" s="47">
        <v>2014</v>
      </c>
      <c r="C3285" s="47" t="s">
        <v>425</v>
      </c>
      <c r="D3285" s="47" t="s">
        <v>87</v>
      </c>
      <c r="E3285" s="48">
        <v>2198080000</v>
      </c>
      <c r="F3285" s="48">
        <v>0.78</v>
      </c>
      <c r="G3285" s="48">
        <v>38920000</v>
      </c>
      <c r="H3285" s="48">
        <f t="shared" si="123"/>
        <v>2818051282.0512819</v>
      </c>
      <c r="I3285" s="48">
        <f t="shared" si="124"/>
        <v>72.406250823517013</v>
      </c>
    </row>
    <row r="3286" spans="1:9" x14ac:dyDescent="0.3">
      <c r="A3286" s="47" t="s">
        <v>367</v>
      </c>
      <c r="B3286" s="47">
        <v>2015</v>
      </c>
      <c r="C3286" s="47" t="s">
        <v>425</v>
      </c>
      <c r="D3286" s="47" t="s">
        <v>87</v>
      </c>
      <c r="E3286" s="48">
        <v>2661990000</v>
      </c>
      <c r="F3286" s="48">
        <v>0.94</v>
      </c>
      <c r="G3286" s="48">
        <v>40720000</v>
      </c>
      <c r="H3286" s="48">
        <f t="shared" si="123"/>
        <v>2831904255.319149</v>
      </c>
      <c r="I3286" s="48">
        <f t="shared" si="124"/>
        <v>69.545782301550815</v>
      </c>
    </row>
    <row r="3287" spans="1:9" x14ac:dyDescent="0.3">
      <c r="A3287" s="47" t="s">
        <v>367</v>
      </c>
      <c r="B3287" s="47">
        <v>2012</v>
      </c>
      <c r="C3287" s="47" t="s">
        <v>406</v>
      </c>
      <c r="D3287" s="47" t="s">
        <v>87</v>
      </c>
      <c r="E3287" s="48">
        <v>920000</v>
      </c>
      <c r="F3287" s="48">
        <v>0.81</v>
      </c>
      <c r="G3287" s="48">
        <v>20000</v>
      </c>
      <c r="H3287" s="48">
        <f t="shared" si="123"/>
        <v>1135802.4691358025</v>
      </c>
      <c r="I3287" s="48">
        <f t="shared" si="124"/>
        <v>56.790123456790127</v>
      </c>
    </row>
    <row r="3288" spans="1:9" x14ac:dyDescent="0.3">
      <c r="A3288" s="47" t="s">
        <v>367</v>
      </c>
      <c r="B3288" s="47">
        <v>2013</v>
      </c>
      <c r="C3288" s="47" t="s">
        <v>406</v>
      </c>
      <c r="D3288" s="47" t="s">
        <v>87</v>
      </c>
      <c r="E3288" s="48">
        <v>6450000</v>
      </c>
      <c r="F3288" s="48">
        <v>0.78</v>
      </c>
      <c r="G3288" s="48">
        <v>140000</v>
      </c>
      <c r="H3288" s="48">
        <f t="shared" si="123"/>
        <v>8269230.769230769</v>
      </c>
      <c r="I3288" s="48">
        <f t="shared" si="124"/>
        <v>59.065934065934066</v>
      </c>
    </row>
    <row r="3289" spans="1:9" x14ac:dyDescent="0.3">
      <c r="A3289" s="47" t="s">
        <v>367</v>
      </c>
      <c r="B3289" s="47">
        <v>2014</v>
      </c>
      <c r="C3289" s="47" t="s">
        <v>406</v>
      </c>
      <c r="D3289" s="47" t="s">
        <v>87</v>
      </c>
      <c r="E3289" s="48">
        <v>10280000</v>
      </c>
      <c r="F3289" s="48">
        <v>0.78</v>
      </c>
      <c r="G3289" s="48">
        <v>250000</v>
      </c>
      <c r="H3289" s="48">
        <f t="shared" si="123"/>
        <v>13179487.17948718</v>
      </c>
      <c r="I3289" s="48">
        <f t="shared" si="124"/>
        <v>52.717948717948723</v>
      </c>
    </row>
    <row r="3290" spans="1:9" x14ac:dyDescent="0.3">
      <c r="A3290" s="47" t="s">
        <v>367</v>
      </c>
      <c r="B3290" s="47">
        <v>2015</v>
      </c>
      <c r="C3290" s="47" t="s">
        <v>406</v>
      </c>
      <c r="D3290" s="47" t="s">
        <v>87</v>
      </c>
      <c r="E3290" s="48">
        <v>14150000</v>
      </c>
      <c r="F3290" s="48">
        <v>0.94</v>
      </c>
      <c r="G3290" s="48">
        <v>383000</v>
      </c>
      <c r="H3290" s="48">
        <f t="shared" si="123"/>
        <v>15053191.489361703</v>
      </c>
      <c r="I3290" s="48">
        <f t="shared" si="124"/>
        <v>39.303372034886955</v>
      </c>
    </row>
    <row r="3291" spans="1:9" x14ac:dyDescent="0.3">
      <c r="A3291" s="47" t="s">
        <v>367</v>
      </c>
      <c r="B3291" s="47">
        <v>2012</v>
      </c>
      <c r="C3291" s="47" t="s">
        <v>407</v>
      </c>
      <c r="D3291" s="47" t="s">
        <v>87</v>
      </c>
      <c r="E3291" s="48">
        <v>920000</v>
      </c>
      <c r="F3291" s="48">
        <v>0.81</v>
      </c>
      <c r="G3291" s="48">
        <v>20000</v>
      </c>
      <c r="H3291" s="48">
        <f t="shared" si="123"/>
        <v>1135802.4691358025</v>
      </c>
      <c r="I3291" s="48">
        <f t="shared" si="124"/>
        <v>56.790123456790127</v>
      </c>
    </row>
    <row r="3292" spans="1:9" x14ac:dyDescent="0.3">
      <c r="A3292" s="47" t="s">
        <v>367</v>
      </c>
      <c r="B3292" s="47">
        <v>2013</v>
      </c>
      <c r="C3292" s="47" t="s">
        <v>407</v>
      </c>
      <c r="D3292" s="47" t="s">
        <v>87</v>
      </c>
      <c r="E3292" s="48">
        <v>6450000</v>
      </c>
      <c r="F3292" s="48">
        <v>0.78</v>
      </c>
      <c r="G3292" s="48">
        <v>140000</v>
      </c>
      <c r="H3292" s="48">
        <f t="shared" si="123"/>
        <v>8269230.769230769</v>
      </c>
      <c r="I3292" s="48">
        <f t="shared" si="124"/>
        <v>59.065934065934066</v>
      </c>
    </row>
    <row r="3293" spans="1:9" x14ac:dyDescent="0.3">
      <c r="A3293" s="47" t="s">
        <v>367</v>
      </c>
      <c r="B3293" s="47">
        <v>2014</v>
      </c>
      <c r="C3293" s="47" t="s">
        <v>407</v>
      </c>
      <c r="D3293" s="47" t="s">
        <v>87</v>
      </c>
      <c r="E3293" s="48">
        <v>10280000</v>
      </c>
      <c r="F3293" s="48">
        <v>0.78</v>
      </c>
      <c r="G3293" s="48">
        <v>250000</v>
      </c>
      <c r="H3293" s="48">
        <f t="shared" si="123"/>
        <v>13179487.17948718</v>
      </c>
      <c r="I3293" s="48">
        <f t="shared" si="124"/>
        <v>52.717948717948723</v>
      </c>
    </row>
    <row r="3294" spans="1:9" x14ac:dyDescent="0.3">
      <c r="A3294" s="47" t="s">
        <v>367</v>
      </c>
      <c r="B3294" s="47">
        <v>2015</v>
      </c>
      <c r="C3294" s="47" t="s">
        <v>407</v>
      </c>
      <c r="D3294" s="47" t="s">
        <v>87</v>
      </c>
      <c r="E3294" s="48">
        <v>13980000</v>
      </c>
      <c r="F3294" s="48">
        <v>0.94</v>
      </c>
      <c r="G3294" s="48">
        <v>380000</v>
      </c>
      <c r="H3294" s="48">
        <f t="shared" si="123"/>
        <v>14872340.425531916</v>
      </c>
      <c r="I3294" s="48">
        <f t="shared" si="124"/>
        <v>39.137737961926092</v>
      </c>
    </row>
    <row r="3295" spans="1:9" x14ac:dyDescent="0.3">
      <c r="A3295" s="47" t="s">
        <v>367</v>
      </c>
      <c r="B3295" s="47">
        <v>2012</v>
      </c>
      <c r="C3295" s="47" t="s">
        <v>408</v>
      </c>
      <c r="D3295" s="47" t="s">
        <v>87</v>
      </c>
      <c r="E3295" s="48">
        <v>480000</v>
      </c>
      <c r="F3295" s="48">
        <v>0.81</v>
      </c>
      <c r="G3295" s="48">
        <v>10000</v>
      </c>
      <c r="H3295" s="48">
        <f t="shared" si="123"/>
        <v>592592.59259259258</v>
      </c>
      <c r="I3295" s="48">
        <f t="shared" si="124"/>
        <v>59.25925925925926</v>
      </c>
    </row>
    <row r="3296" spans="1:9" x14ac:dyDescent="0.3">
      <c r="A3296" s="47" t="s">
        <v>367</v>
      </c>
      <c r="B3296" s="47">
        <v>2013</v>
      </c>
      <c r="C3296" s="47" t="s">
        <v>408</v>
      </c>
      <c r="D3296" s="47" t="s">
        <v>87</v>
      </c>
      <c r="E3296" s="48">
        <v>3840000</v>
      </c>
      <c r="F3296" s="48">
        <v>0.78</v>
      </c>
      <c r="G3296" s="48">
        <v>80000</v>
      </c>
      <c r="H3296" s="48">
        <f t="shared" si="123"/>
        <v>4923076.923076923</v>
      </c>
      <c r="I3296" s="48">
        <f t="shared" si="124"/>
        <v>61.53846153846154</v>
      </c>
    </row>
    <row r="3297" spans="1:9" x14ac:dyDescent="0.3">
      <c r="A3297" s="47" t="s">
        <v>367</v>
      </c>
      <c r="B3297" s="47">
        <v>2014</v>
      </c>
      <c r="C3297" s="47" t="s">
        <v>408</v>
      </c>
      <c r="D3297" s="47" t="s">
        <v>87</v>
      </c>
      <c r="E3297" s="48">
        <v>6300000</v>
      </c>
      <c r="F3297" s="48">
        <v>0.78</v>
      </c>
      <c r="G3297" s="48">
        <v>150000</v>
      </c>
      <c r="H3297" s="48">
        <f t="shared" si="123"/>
        <v>8076923.076923077</v>
      </c>
      <c r="I3297" s="48">
        <f t="shared" si="124"/>
        <v>53.846153846153847</v>
      </c>
    </row>
    <row r="3298" spans="1:9" x14ac:dyDescent="0.3">
      <c r="A3298" s="47" t="s">
        <v>367</v>
      </c>
      <c r="B3298" s="47">
        <v>2015</v>
      </c>
      <c r="C3298" s="47" t="s">
        <v>408</v>
      </c>
      <c r="D3298" s="47" t="s">
        <v>87</v>
      </c>
      <c r="E3298" s="48">
        <v>9490000</v>
      </c>
      <c r="F3298" s="48">
        <v>0.94</v>
      </c>
      <c r="G3298" s="48">
        <v>250000</v>
      </c>
      <c r="H3298" s="48">
        <f t="shared" si="123"/>
        <v>10095744.680851065</v>
      </c>
      <c r="I3298" s="48">
        <f t="shared" si="124"/>
        <v>40.382978723404257</v>
      </c>
    </row>
    <row r="3299" spans="1:9" x14ac:dyDescent="0.3">
      <c r="A3299" s="47" t="s">
        <v>367</v>
      </c>
      <c r="B3299" s="47">
        <v>2012</v>
      </c>
      <c r="C3299" s="47" t="s">
        <v>409</v>
      </c>
      <c r="D3299" s="47" t="s">
        <v>87</v>
      </c>
      <c r="E3299" s="48">
        <v>440000</v>
      </c>
      <c r="F3299" s="48">
        <v>0.81</v>
      </c>
      <c r="G3299" s="48">
        <v>10000</v>
      </c>
      <c r="H3299" s="48">
        <f t="shared" si="123"/>
        <v>543209.87654320989</v>
      </c>
      <c r="I3299" s="48">
        <f t="shared" si="124"/>
        <v>54.320987654320987</v>
      </c>
    </row>
    <row r="3300" spans="1:9" x14ac:dyDescent="0.3">
      <c r="A3300" s="47" t="s">
        <v>367</v>
      </c>
      <c r="B3300" s="47">
        <v>2013</v>
      </c>
      <c r="C3300" s="47" t="s">
        <v>409</v>
      </c>
      <c r="D3300" s="47" t="s">
        <v>87</v>
      </c>
      <c r="E3300" s="48">
        <v>2610000</v>
      </c>
      <c r="F3300" s="48">
        <v>0.78</v>
      </c>
      <c r="G3300" s="48">
        <v>60000</v>
      </c>
      <c r="H3300" s="48">
        <f t="shared" si="123"/>
        <v>3346153.846153846</v>
      </c>
      <c r="I3300" s="48">
        <f t="shared" si="124"/>
        <v>55.769230769230766</v>
      </c>
    </row>
    <row r="3301" spans="1:9" x14ac:dyDescent="0.3">
      <c r="A3301" s="47" t="s">
        <v>367</v>
      </c>
      <c r="B3301" s="47">
        <v>2014</v>
      </c>
      <c r="C3301" s="47" t="s">
        <v>409</v>
      </c>
      <c r="D3301" s="47" t="s">
        <v>87</v>
      </c>
      <c r="E3301" s="48">
        <v>3980000</v>
      </c>
      <c r="F3301" s="48">
        <v>0.78</v>
      </c>
      <c r="G3301" s="48">
        <v>100000</v>
      </c>
      <c r="H3301" s="48">
        <f t="shared" si="123"/>
        <v>5102564.102564102</v>
      </c>
      <c r="I3301" s="48">
        <f t="shared" si="124"/>
        <v>51.025641025641022</v>
      </c>
    </row>
    <row r="3302" spans="1:9" x14ac:dyDescent="0.3">
      <c r="A3302" s="47" t="s">
        <v>367</v>
      </c>
      <c r="B3302" s="47">
        <v>2015</v>
      </c>
      <c r="C3302" s="47" t="s">
        <v>409</v>
      </c>
      <c r="D3302" s="47" t="s">
        <v>87</v>
      </c>
      <c r="E3302" s="48">
        <v>4490000</v>
      </c>
      <c r="F3302" s="48">
        <v>0.94</v>
      </c>
      <c r="G3302" s="48">
        <v>130000</v>
      </c>
      <c r="H3302" s="48">
        <f t="shared" si="123"/>
        <v>4776595.7446808517</v>
      </c>
      <c r="I3302" s="48">
        <f t="shared" si="124"/>
        <v>36.743044189852704</v>
      </c>
    </row>
    <row r="3303" spans="1:9" x14ac:dyDescent="0.3">
      <c r="A3303" s="47" t="s">
        <v>367</v>
      </c>
      <c r="B3303" s="47">
        <v>2015</v>
      </c>
      <c r="C3303" s="47" t="s">
        <v>410</v>
      </c>
      <c r="D3303" s="47" t="s">
        <v>87</v>
      </c>
      <c r="E3303" s="48">
        <v>170000</v>
      </c>
      <c r="F3303" s="48">
        <v>0.94</v>
      </c>
      <c r="G3303" s="48">
        <v>3000</v>
      </c>
      <c r="H3303" s="48">
        <f t="shared" si="123"/>
        <v>180851.06382978725</v>
      </c>
      <c r="I3303" s="48">
        <f t="shared" si="124"/>
        <v>60.283687943262414</v>
      </c>
    </row>
    <row r="3304" spans="1:9" x14ac:dyDescent="0.3">
      <c r="A3304" s="47" t="s">
        <v>369</v>
      </c>
      <c r="B3304" s="47">
        <v>2010</v>
      </c>
      <c r="C3304" s="47" t="s">
        <v>396</v>
      </c>
      <c r="D3304" s="47" t="s">
        <v>88</v>
      </c>
      <c r="E3304" s="48">
        <v>581568968110</v>
      </c>
      <c r="F3304" s="48">
        <v>7.32</v>
      </c>
      <c r="G3304" s="48">
        <v>955005403</v>
      </c>
      <c r="H3304" s="48">
        <f t="shared" si="123"/>
        <v>79449312583.333328</v>
      </c>
      <c r="I3304" s="48">
        <f t="shared" si="124"/>
        <v>83.192526800116255</v>
      </c>
    </row>
    <row r="3305" spans="1:9" x14ac:dyDescent="0.3">
      <c r="A3305" s="47" t="s">
        <v>369</v>
      </c>
      <c r="B3305" s="47">
        <v>2011</v>
      </c>
      <c r="C3305" s="47" t="s">
        <v>396</v>
      </c>
      <c r="D3305" s="47" t="s">
        <v>88</v>
      </c>
      <c r="E3305" s="48">
        <v>650889741394</v>
      </c>
      <c r="F3305" s="48">
        <v>7.26</v>
      </c>
      <c r="G3305" s="48">
        <v>1007505592</v>
      </c>
      <c r="H3305" s="48">
        <f t="shared" si="123"/>
        <v>89654234351.790634</v>
      </c>
      <c r="I3305" s="48">
        <f t="shared" si="124"/>
        <v>88.986339196210267</v>
      </c>
    </row>
    <row r="3306" spans="1:9" x14ac:dyDescent="0.3">
      <c r="A3306" s="47" t="s">
        <v>369</v>
      </c>
      <c r="B3306" s="47">
        <v>2012</v>
      </c>
      <c r="C3306" s="47" t="s">
        <v>396</v>
      </c>
      <c r="D3306" s="47" t="s">
        <v>88</v>
      </c>
      <c r="E3306" s="48">
        <v>710533178293</v>
      </c>
      <c r="F3306" s="48">
        <v>8.2100000000000009</v>
      </c>
      <c r="G3306" s="48">
        <v>1029747219</v>
      </c>
      <c r="H3306" s="48">
        <f t="shared" si="123"/>
        <v>86544845102.679657</v>
      </c>
      <c r="I3306" s="48">
        <f t="shared" si="124"/>
        <v>84.044747590310948</v>
      </c>
    </row>
    <row r="3307" spans="1:9" x14ac:dyDescent="0.3">
      <c r="A3307" s="47" t="s">
        <v>369</v>
      </c>
      <c r="B3307" s="47">
        <v>2013</v>
      </c>
      <c r="C3307" s="47" t="s">
        <v>396</v>
      </c>
      <c r="D3307" s="47" t="s">
        <v>88</v>
      </c>
      <c r="E3307" s="48">
        <v>758048221051</v>
      </c>
      <c r="F3307" s="48">
        <v>9.66</v>
      </c>
      <c r="G3307" s="48">
        <v>1026603329</v>
      </c>
      <c r="H3307" s="48">
        <f t="shared" si="123"/>
        <v>78472900729.917191</v>
      </c>
      <c r="I3307" s="48">
        <f t="shared" si="124"/>
        <v>76.439359305756923</v>
      </c>
    </row>
    <row r="3308" spans="1:9" x14ac:dyDescent="0.3">
      <c r="A3308" s="47" t="s">
        <v>369</v>
      </c>
      <c r="B3308" s="47">
        <v>2014</v>
      </c>
      <c r="C3308" s="47" t="s">
        <v>396</v>
      </c>
      <c r="D3308" s="47" t="s">
        <v>88</v>
      </c>
      <c r="E3308" s="48">
        <v>791698367841</v>
      </c>
      <c r="F3308" s="48">
        <v>10.85</v>
      </c>
      <c r="G3308" s="48">
        <v>1017334942</v>
      </c>
      <c r="H3308" s="48">
        <f t="shared" si="123"/>
        <v>72967591506.082947</v>
      </c>
      <c r="I3308" s="48">
        <f t="shared" si="124"/>
        <v>71.724255693640515</v>
      </c>
    </row>
    <row r="3309" spans="1:9" x14ac:dyDescent="0.3">
      <c r="A3309" s="47" t="s">
        <v>369</v>
      </c>
      <c r="B3309" s="47">
        <v>2010</v>
      </c>
      <c r="C3309" s="47" t="s">
        <v>397</v>
      </c>
      <c r="D3309" s="47" t="s">
        <v>88</v>
      </c>
      <c r="E3309" s="48">
        <v>1672878096717</v>
      </c>
      <c r="F3309" s="48">
        <v>7.32</v>
      </c>
      <c r="G3309" s="48">
        <v>82567726</v>
      </c>
      <c r="H3309" s="48">
        <f t="shared" si="123"/>
        <v>228535259114.34424</v>
      </c>
      <c r="I3309" s="48">
        <f t="shared" si="124"/>
        <v>2767.8521643474137</v>
      </c>
    </row>
    <row r="3310" spans="1:9" x14ac:dyDescent="0.3">
      <c r="A3310" s="47" t="s">
        <v>369</v>
      </c>
      <c r="B3310" s="47">
        <v>2011</v>
      </c>
      <c r="C3310" s="47" t="s">
        <v>397</v>
      </c>
      <c r="D3310" s="47" t="s">
        <v>88</v>
      </c>
      <c r="E3310" s="48">
        <v>1180365879544</v>
      </c>
      <c r="F3310" s="48">
        <v>7.26</v>
      </c>
      <c r="G3310" s="48">
        <v>53664097</v>
      </c>
      <c r="H3310" s="48">
        <f t="shared" si="123"/>
        <v>162584831893.11295</v>
      </c>
      <c r="I3310" s="48">
        <f t="shared" si="124"/>
        <v>3029.6760959774083</v>
      </c>
    </row>
    <row r="3311" spans="1:9" x14ac:dyDescent="0.3">
      <c r="A3311" s="47" t="s">
        <v>369</v>
      </c>
      <c r="B3311" s="47">
        <v>2012</v>
      </c>
      <c r="C3311" s="47" t="s">
        <v>397</v>
      </c>
      <c r="D3311" s="47" t="s">
        <v>88</v>
      </c>
      <c r="E3311" s="48">
        <v>850953808955</v>
      </c>
      <c r="F3311" s="48">
        <v>8.2100000000000009</v>
      </c>
      <c r="G3311" s="48">
        <v>42165946</v>
      </c>
      <c r="H3311" s="48">
        <f t="shared" si="123"/>
        <v>103648454196.71132</v>
      </c>
      <c r="I3311" s="48">
        <f t="shared" si="124"/>
        <v>2458.108118734282</v>
      </c>
    </row>
    <row r="3312" spans="1:9" x14ac:dyDescent="0.3">
      <c r="A3312" s="47" t="s">
        <v>369</v>
      </c>
      <c r="B3312" s="47">
        <v>2013</v>
      </c>
      <c r="C3312" s="47" t="s">
        <v>397</v>
      </c>
      <c r="D3312" s="47" t="s">
        <v>88</v>
      </c>
      <c r="E3312" s="48">
        <v>500336944370</v>
      </c>
      <c r="F3312" s="48">
        <v>9.66</v>
      </c>
      <c r="G3312" s="48">
        <v>30928315</v>
      </c>
      <c r="H3312" s="48">
        <f t="shared" si="123"/>
        <v>51794714738.095238</v>
      </c>
      <c r="I3312" s="48">
        <f t="shared" si="124"/>
        <v>1674.6697884477455</v>
      </c>
    </row>
    <row r="3313" spans="1:9" x14ac:dyDescent="0.3">
      <c r="A3313" s="47" t="s">
        <v>369</v>
      </c>
      <c r="B3313" s="47">
        <v>2014</v>
      </c>
      <c r="C3313" s="47" t="s">
        <v>397</v>
      </c>
      <c r="D3313" s="47" t="s">
        <v>88</v>
      </c>
      <c r="E3313" s="48">
        <v>501266100217</v>
      </c>
      <c r="F3313" s="48">
        <v>10.85</v>
      </c>
      <c r="G3313" s="48">
        <v>22901544</v>
      </c>
      <c r="H3313" s="48">
        <f t="shared" si="123"/>
        <v>46199640572.995392</v>
      </c>
      <c r="I3313" s="48">
        <f t="shared" si="124"/>
        <v>2017.3155387687132</v>
      </c>
    </row>
    <row r="3314" spans="1:9" x14ac:dyDescent="0.3">
      <c r="A3314" s="47" t="s">
        <v>369</v>
      </c>
      <c r="B3314" s="47">
        <v>2010</v>
      </c>
      <c r="C3314" s="47" t="s">
        <v>399</v>
      </c>
      <c r="D3314" s="47" t="s">
        <v>88</v>
      </c>
      <c r="E3314" s="48">
        <v>13227758229392</v>
      </c>
      <c r="F3314" s="48">
        <v>7.32</v>
      </c>
      <c r="G3314" s="48">
        <v>544614362</v>
      </c>
      <c r="H3314" s="48">
        <f t="shared" si="123"/>
        <v>1807070796365.0273</v>
      </c>
      <c r="I3314" s="48">
        <f t="shared" si="124"/>
        <v>3318.0740767262896</v>
      </c>
    </row>
    <row r="3315" spans="1:9" x14ac:dyDescent="0.3">
      <c r="A3315" s="47" t="s">
        <v>369</v>
      </c>
      <c r="B3315" s="47">
        <v>2011</v>
      </c>
      <c r="C3315" s="47" t="s">
        <v>399</v>
      </c>
      <c r="D3315" s="47" t="s">
        <v>88</v>
      </c>
      <c r="E3315" s="48">
        <v>15552396180331</v>
      </c>
      <c r="F3315" s="48">
        <v>7.26</v>
      </c>
      <c r="G3315" s="48">
        <v>567168977</v>
      </c>
      <c r="H3315" s="48">
        <f t="shared" si="123"/>
        <v>2142203330624.1047</v>
      </c>
      <c r="I3315" s="48">
        <f t="shared" si="124"/>
        <v>3777.0107630976872</v>
      </c>
    </row>
    <row r="3316" spans="1:9" x14ac:dyDescent="0.3">
      <c r="A3316" s="47" t="s">
        <v>369</v>
      </c>
      <c r="B3316" s="47">
        <v>2012</v>
      </c>
      <c r="C3316" s="47" t="s">
        <v>399</v>
      </c>
      <c r="D3316" s="47" t="s">
        <v>88</v>
      </c>
      <c r="E3316" s="48">
        <v>17315054711941</v>
      </c>
      <c r="F3316" s="48">
        <v>8.2100000000000009</v>
      </c>
      <c r="G3316" s="48">
        <v>661417708</v>
      </c>
      <c r="H3316" s="48">
        <f t="shared" si="123"/>
        <v>2109020062355.7854</v>
      </c>
      <c r="I3316" s="48">
        <f t="shared" si="124"/>
        <v>3188.6356183795815</v>
      </c>
    </row>
    <row r="3317" spans="1:9" x14ac:dyDescent="0.3">
      <c r="A3317" s="47" t="s">
        <v>369</v>
      </c>
      <c r="B3317" s="47">
        <v>2013</v>
      </c>
      <c r="C3317" s="47" t="s">
        <v>399</v>
      </c>
      <c r="D3317" s="47" t="s">
        <v>88</v>
      </c>
      <c r="E3317" s="48">
        <v>20478030403340</v>
      </c>
      <c r="F3317" s="48">
        <v>9.66</v>
      </c>
      <c r="G3317" s="48">
        <v>674469612</v>
      </c>
      <c r="H3317" s="48">
        <f t="shared" si="123"/>
        <v>2119878923741.2007</v>
      </c>
      <c r="I3317" s="48">
        <f t="shared" si="124"/>
        <v>3143.0310365727801</v>
      </c>
    </row>
    <row r="3318" spans="1:9" x14ac:dyDescent="0.3">
      <c r="A3318" s="47" t="s">
        <v>369</v>
      </c>
      <c r="B3318" s="47">
        <v>2014</v>
      </c>
      <c r="C3318" s="47" t="s">
        <v>399</v>
      </c>
      <c r="D3318" s="47" t="s">
        <v>88</v>
      </c>
      <c r="E3318" s="48">
        <v>22179613282925</v>
      </c>
      <c r="F3318" s="48">
        <v>10.85</v>
      </c>
      <c r="G3318" s="48">
        <v>697203886</v>
      </c>
      <c r="H3318" s="48">
        <f t="shared" si="123"/>
        <v>2044203989209.6775</v>
      </c>
      <c r="I3318" s="48">
        <f t="shared" si="124"/>
        <v>2932.0031489464154</v>
      </c>
    </row>
    <row r="3319" spans="1:9" x14ac:dyDescent="0.3">
      <c r="A3319" s="47" t="s">
        <v>369</v>
      </c>
      <c r="B3319" s="47">
        <v>2010</v>
      </c>
      <c r="C3319" s="47" t="s">
        <v>404</v>
      </c>
      <c r="D3319" s="47" t="s">
        <v>88</v>
      </c>
      <c r="E3319" s="48">
        <v>1352182710323</v>
      </c>
      <c r="F3319" s="48">
        <v>7.32</v>
      </c>
      <c r="G3319" s="48">
        <v>570004611</v>
      </c>
      <c r="H3319" s="48">
        <f t="shared" si="123"/>
        <v>184724413978.55191</v>
      </c>
      <c r="I3319" s="48">
        <f t="shared" si="124"/>
        <v>324.07529766202526</v>
      </c>
    </row>
    <row r="3320" spans="1:9" x14ac:dyDescent="0.3">
      <c r="A3320" s="47" t="s">
        <v>369</v>
      </c>
      <c r="B3320" s="47">
        <v>2011</v>
      </c>
      <c r="C3320" s="47" t="s">
        <v>404</v>
      </c>
      <c r="D3320" s="47" t="s">
        <v>88</v>
      </c>
      <c r="E3320" s="48">
        <v>1010576717121</v>
      </c>
      <c r="F3320" s="48">
        <v>7.26</v>
      </c>
      <c r="G3320" s="48">
        <v>628001468</v>
      </c>
      <c r="H3320" s="48">
        <f t="shared" si="123"/>
        <v>139197894920.24792</v>
      </c>
      <c r="I3320" s="48">
        <f t="shared" si="124"/>
        <v>221.65218078797218</v>
      </c>
    </row>
    <row r="3321" spans="1:9" x14ac:dyDescent="0.3">
      <c r="A3321" s="47" t="s">
        <v>369</v>
      </c>
      <c r="B3321" s="47">
        <v>2012</v>
      </c>
      <c r="C3321" s="47" t="s">
        <v>404</v>
      </c>
      <c r="D3321" s="47" t="s">
        <v>88</v>
      </c>
      <c r="E3321" s="48">
        <v>1247895450964</v>
      </c>
      <c r="F3321" s="48">
        <v>8.2100000000000009</v>
      </c>
      <c r="G3321" s="48">
        <v>707163726</v>
      </c>
      <c r="H3321" s="48">
        <f t="shared" si="123"/>
        <v>151997009861.63214</v>
      </c>
      <c r="I3321" s="48">
        <f t="shared" si="124"/>
        <v>214.93892329770338</v>
      </c>
    </row>
    <row r="3322" spans="1:9" x14ac:dyDescent="0.3">
      <c r="A3322" s="47" t="s">
        <v>369</v>
      </c>
      <c r="B3322" s="47">
        <v>2013</v>
      </c>
      <c r="C3322" s="47" t="s">
        <v>404</v>
      </c>
      <c r="D3322" s="47" t="s">
        <v>88</v>
      </c>
      <c r="E3322" s="48">
        <v>1319366223342</v>
      </c>
      <c r="F3322" s="48">
        <v>9.66</v>
      </c>
      <c r="G3322" s="48">
        <v>766064760</v>
      </c>
      <c r="H3322" s="48">
        <f t="shared" si="123"/>
        <v>136580354383.22981</v>
      </c>
      <c r="I3322" s="48">
        <f t="shared" si="124"/>
        <v>178.28826166501878</v>
      </c>
    </row>
    <row r="3323" spans="1:9" x14ac:dyDescent="0.3">
      <c r="A3323" s="47" t="s">
        <v>369</v>
      </c>
      <c r="B3323" s="47">
        <v>2014</v>
      </c>
      <c r="C3323" s="47" t="s">
        <v>404</v>
      </c>
      <c r="D3323" s="47" t="s">
        <v>88</v>
      </c>
      <c r="E3323" s="48">
        <v>1238999340855</v>
      </c>
      <c r="F3323" s="48">
        <v>10.85</v>
      </c>
      <c r="G3323" s="48">
        <v>741159039</v>
      </c>
      <c r="H3323" s="48">
        <f t="shared" si="123"/>
        <v>114193487636.40553</v>
      </c>
      <c r="I3323" s="48">
        <f t="shared" si="124"/>
        <v>154.07420219886913</v>
      </c>
    </row>
    <row r="3324" spans="1:9" x14ac:dyDescent="0.3">
      <c r="A3324" s="47" t="s">
        <v>371</v>
      </c>
      <c r="B3324" s="47">
        <v>2010</v>
      </c>
      <c r="C3324" s="47" t="s">
        <v>396</v>
      </c>
      <c r="D3324" s="47" t="s">
        <v>89</v>
      </c>
      <c r="E3324" s="48">
        <v>115490000000</v>
      </c>
      <c r="F3324" s="48">
        <v>0.79</v>
      </c>
      <c r="G3324" s="48">
        <v>997560000</v>
      </c>
      <c r="H3324" s="48">
        <f t="shared" si="123"/>
        <v>146189873417.72153</v>
      </c>
      <c r="I3324" s="48">
        <f t="shared" si="124"/>
        <v>146.54744919375429</v>
      </c>
    </row>
    <row r="3325" spans="1:9" x14ac:dyDescent="0.3">
      <c r="A3325" s="47" t="s">
        <v>371</v>
      </c>
      <c r="B3325" s="47">
        <v>2011</v>
      </c>
      <c r="C3325" s="47" t="s">
        <v>396</v>
      </c>
      <c r="D3325" s="47" t="s">
        <v>89</v>
      </c>
      <c r="E3325" s="48">
        <v>114900000000</v>
      </c>
      <c r="F3325" s="48">
        <v>0.75</v>
      </c>
      <c r="G3325" s="48">
        <v>979370000</v>
      </c>
      <c r="H3325" s="48">
        <f t="shared" si="123"/>
        <v>153200000000</v>
      </c>
      <c r="I3325" s="48">
        <f t="shared" si="124"/>
        <v>156.42709088495667</v>
      </c>
    </row>
    <row r="3326" spans="1:9" x14ac:dyDescent="0.3">
      <c r="A3326" s="47" t="s">
        <v>371</v>
      </c>
      <c r="B3326" s="47">
        <v>2012</v>
      </c>
      <c r="C3326" s="47" t="s">
        <v>396</v>
      </c>
      <c r="D3326" s="47" t="s">
        <v>89</v>
      </c>
      <c r="E3326" s="48">
        <v>111840000000</v>
      </c>
      <c r="F3326" s="48">
        <v>0.81</v>
      </c>
      <c r="G3326" s="48">
        <v>937140000</v>
      </c>
      <c r="H3326" s="48">
        <f t="shared" si="123"/>
        <v>138074074074.07407</v>
      </c>
      <c r="I3326" s="48">
        <f t="shared" si="124"/>
        <v>147.33558921193639</v>
      </c>
    </row>
    <row r="3327" spans="1:9" x14ac:dyDescent="0.3">
      <c r="A3327" s="47" t="s">
        <v>371</v>
      </c>
      <c r="B3327" s="47">
        <v>2013</v>
      </c>
      <c r="C3327" s="47" t="s">
        <v>396</v>
      </c>
      <c r="D3327" s="47" t="s">
        <v>89</v>
      </c>
      <c r="E3327" s="48">
        <v>110440000000</v>
      </c>
      <c r="F3327" s="48">
        <v>0.78</v>
      </c>
      <c r="G3327" s="48">
        <v>909720000</v>
      </c>
      <c r="H3327" s="48">
        <f t="shared" si="123"/>
        <v>141589743589.74359</v>
      </c>
      <c r="I3327" s="48">
        <f t="shared" si="124"/>
        <v>155.64101436677615</v>
      </c>
    </row>
    <row r="3328" spans="1:9" x14ac:dyDescent="0.3">
      <c r="A3328" s="47" t="s">
        <v>371</v>
      </c>
      <c r="B3328" s="47">
        <v>2014</v>
      </c>
      <c r="C3328" s="47" t="s">
        <v>396</v>
      </c>
      <c r="D3328" s="47" t="s">
        <v>89</v>
      </c>
      <c r="E3328" s="48">
        <v>112810000000</v>
      </c>
      <c r="F3328" s="48">
        <v>0.78</v>
      </c>
      <c r="G3328" s="48">
        <v>914240000</v>
      </c>
      <c r="H3328" s="48">
        <f t="shared" si="123"/>
        <v>144628205128.20511</v>
      </c>
      <c r="I3328" s="48">
        <f t="shared" si="124"/>
        <v>158.1950091094298</v>
      </c>
    </row>
    <row r="3329" spans="1:9" x14ac:dyDescent="0.3">
      <c r="A3329" s="47" t="s">
        <v>371</v>
      </c>
      <c r="B3329" s="47">
        <v>2015</v>
      </c>
      <c r="C3329" s="47" t="s">
        <v>396</v>
      </c>
      <c r="D3329" s="47" t="s">
        <v>89</v>
      </c>
      <c r="E3329" s="48">
        <v>116420000000</v>
      </c>
      <c r="F3329" s="48">
        <v>0.94</v>
      </c>
      <c r="G3329" s="48">
        <v>927970000</v>
      </c>
      <c r="H3329" s="48">
        <f t="shared" si="123"/>
        <v>123851063829.78725</v>
      </c>
      <c r="I3329" s="48">
        <f t="shared" si="124"/>
        <v>133.4645126779823</v>
      </c>
    </row>
    <row r="3330" spans="1:9" x14ac:dyDescent="0.3">
      <c r="A3330" s="47" t="s">
        <v>371</v>
      </c>
      <c r="B3330" s="47">
        <v>2010</v>
      </c>
      <c r="C3330" s="47" t="s">
        <v>397</v>
      </c>
      <c r="D3330" s="47" t="s">
        <v>89</v>
      </c>
      <c r="E3330" s="48">
        <v>543400000000</v>
      </c>
      <c r="F3330" s="48">
        <v>0.79</v>
      </c>
      <c r="G3330" s="48">
        <v>103490000</v>
      </c>
      <c r="H3330" s="48">
        <f t="shared" si="123"/>
        <v>687848101265.82275</v>
      </c>
      <c r="I3330" s="48">
        <f t="shared" si="124"/>
        <v>6646.5175501577232</v>
      </c>
    </row>
    <row r="3331" spans="1:9" x14ac:dyDescent="0.3">
      <c r="A3331" s="47" t="s">
        <v>371</v>
      </c>
      <c r="B3331" s="47">
        <v>2011</v>
      </c>
      <c r="C3331" s="47" t="s">
        <v>397</v>
      </c>
      <c r="D3331" s="47" t="s">
        <v>89</v>
      </c>
      <c r="E3331" s="48">
        <v>462100000000</v>
      </c>
      <c r="F3331" s="48">
        <v>0.75</v>
      </c>
      <c r="G3331" s="48">
        <v>94650000</v>
      </c>
      <c r="H3331" s="48">
        <f t="shared" si="123"/>
        <v>616133333333.33337</v>
      </c>
      <c r="I3331" s="48">
        <f t="shared" si="124"/>
        <v>6509.5967599929572</v>
      </c>
    </row>
    <row r="3332" spans="1:9" x14ac:dyDescent="0.3">
      <c r="A3332" s="47" t="s">
        <v>371</v>
      </c>
      <c r="B3332" s="47">
        <v>2012</v>
      </c>
      <c r="C3332" s="47" t="s">
        <v>397</v>
      </c>
      <c r="D3332" s="47" t="s">
        <v>89</v>
      </c>
      <c r="E3332" s="48">
        <v>403160000000</v>
      </c>
      <c r="F3332" s="48">
        <v>0.81</v>
      </c>
      <c r="G3332" s="48">
        <v>83800000</v>
      </c>
      <c r="H3332" s="48">
        <f t="shared" si="123"/>
        <v>497728395061.72833</v>
      </c>
      <c r="I3332" s="48">
        <f t="shared" si="124"/>
        <v>5939.4796546745629</v>
      </c>
    </row>
    <row r="3333" spans="1:9" x14ac:dyDescent="0.3">
      <c r="A3333" s="47" t="s">
        <v>371</v>
      </c>
      <c r="B3333" s="47">
        <v>2013</v>
      </c>
      <c r="C3333" s="47" t="s">
        <v>397</v>
      </c>
      <c r="D3333" s="47" t="s">
        <v>89</v>
      </c>
      <c r="E3333" s="48">
        <v>344330000000</v>
      </c>
      <c r="F3333" s="48">
        <v>0.78</v>
      </c>
      <c r="G3333" s="48">
        <v>76130000</v>
      </c>
      <c r="H3333" s="48">
        <f t="shared" si="123"/>
        <v>441448717948.71796</v>
      </c>
      <c r="I3333" s="48">
        <f t="shared" si="124"/>
        <v>5798.6170753805063</v>
      </c>
    </row>
    <row r="3334" spans="1:9" x14ac:dyDescent="0.3">
      <c r="A3334" s="47" t="s">
        <v>371</v>
      </c>
      <c r="B3334" s="47">
        <v>2014</v>
      </c>
      <c r="C3334" s="47" t="s">
        <v>397</v>
      </c>
      <c r="D3334" s="47" t="s">
        <v>89</v>
      </c>
      <c r="E3334" s="48">
        <v>323830000000</v>
      </c>
      <c r="F3334" s="48">
        <v>0.78</v>
      </c>
      <c r="G3334" s="48">
        <v>76200000</v>
      </c>
      <c r="H3334" s="48">
        <f t="shared" si="123"/>
        <v>415166666666.66663</v>
      </c>
      <c r="I3334" s="48">
        <f t="shared" si="124"/>
        <v>5448.3814523184601</v>
      </c>
    </row>
    <row r="3335" spans="1:9" x14ac:dyDescent="0.3">
      <c r="A3335" s="47" t="s">
        <v>371</v>
      </c>
      <c r="B3335" s="47">
        <v>2015</v>
      </c>
      <c r="C3335" s="47" t="s">
        <v>397</v>
      </c>
      <c r="D3335" s="47" t="s">
        <v>89</v>
      </c>
      <c r="E3335" s="48">
        <v>322130000000</v>
      </c>
      <c r="F3335" s="48">
        <v>0.94</v>
      </c>
      <c r="G3335" s="48">
        <v>64430000</v>
      </c>
      <c r="H3335" s="48">
        <f t="shared" si="123"/>
        <v>342691489361.70215</v>
      </c>
      <c r="I3335" s="48">
        <f t="shared" si="124"/>
        <v>5318.8187080816724</v>
      </c>
    </row>
    <row r="3336" spans="1:9" x14ac:dyDescent="0.3">
      <c r="A3336" s="47" t="s">
        <v>371</v>
      </c>
      <c r="B3336" s="47">
        <v>2010</v>
      </c>
      <c r="C3336" s="47" t="s">
        <v>398</v>
      </c>
      <c r="D3336" s="47" t="s">
        <v>89</v>
      </c>
      <c r="E3336" s="48">
        <v>60640000000</v>
      </c>
      <c r="F3336" s="48">
        <v>0.79</v>
      </c>
      <c r="G3336" s="48">
        <v>1261480000</v>
      </c>
      <c r="H3336" s="48">
        <f t="shared" ref="H3336:H3399" si="125">E3336/F3336</f>
        <v>76759493670.886078</v>
      </c>
      <c r="I3336" s="48">
        <f t="shared" ref="I3336:I3399" si="126">H3336/G3336</f>
        <v>60.848759925552585</v>
      </c>
    </row>
    <row r="3337" spans="1:9" x14ac:dyDescent="0.3">
      <c r="A3337" s="47" t="s">
        <v>371</v>
      </c>
      <c r="B3337" s="47">
        <v>2011</v>
      </c>
      <c r="C3337" s="47" t="s">
        <v>398</v>
      </c>
      <c r="D3337" s="47" t="s">
        <v>89</v>
      </c>
      <c r="E3337" s="48">
        <v>62100000000</v>
      </c>
      <c r="F3337" s="48">
        <v>0.75</v>
      </c>
      <c r="G3337" s="48">
        <v>1302220000</v>
      </c>
      <c r="H3337" s="48">
        <f t="shared" si="125"/>
        <v>82800000000</v>
      </c>
      <c r="I3337" s="48">
        <f t="shared" si="126"/>
        <v>63.583726252092582</v>
      </c>
    </row>
    <row r="3338" spans="1:9" x14ac:dyDescent="0.3">
      <c r="A3338" s="47" t="s">
        <v>371</v>
      </c>
      <c r="B3338" s="47">
        <v>2012</v>
      </c>
      <c r="C3338" s="47" t="s">
        <v>398</v>
      </c>
      <c r="D3338" s="47" t="s">
        <v>89</v>
      </c>
      <c r="E3338" s="48">
        <v>61050000000</v>
      </c>
      <c r="F3338" s="48">
        <v>0.81</v>
      </c>
      <c r="G3338" s="48">
        <v>1303270000</v>
      </c>
      <c r="H3338" s="48">
        <f t="shared" si="125"/>
        <v>75370370370.370361</v>
      </c>
      <c r="I3338" s="48">
        <f t="shared" si="126"/>
        <v>57.831738910870627</v>
      </c>
    </row>
    <row r="3339" spans="1:9" x14ac:dyDescent="0.3">
      <c r="A3339" s="47" t="s">
        <v>371</v>
      </c>
      <c r="B3339" s="47">
        <v>2013</v>
      </c>
      <c r="C3339" s="47" t="s">
        <v>398</v>
      </c>
      <c r="D3339" s="47" t="s">
        <v>89</v>
      </c>
      <c r="E3339" s="48">
        <v>60560000000</v>
      </c>
      <c r="F3339" s="48">
        <v>0.78</v>
      </c>
      <c r="G3339" s="48">
        <v>1310350000</v>
      </c>
      <c r="H3339" s="48">
        <f t="shared" si="125"/>
        <v>77641025641.025635</v>
      </c>
      <c r="I3339" s="48">
        <f t="shared" si="126"/>
        <v>59.252127783436208</v>
      </c>
    </row>
    <row r="3340" spans="1:9" x14ac:dyDescent="0.3">
      <c r="A3340" s="47" t="s">
        <v>371</v>
      </c>
      <c r="B3340" s="47">
        <v>2014</v>
      </c>
      <c r="C3340" s="47" t="s">
        <v>398</v>
      </c>
      <c r="D3340" s="47" t="s">
        <v>89</v>
      </c>
      <c r="E3340" s="48">
        <v>65710000000</v>
      </c>
      <c r="F3340" s="48">
        <v>0.78</v>
      </c>
      <c r="G3340" s="48">
        <v>1372800000</v>
      </c>
      <c r="H3340" s="48">
        <f t="shared" si="125"/>
        <v>84243589743.589737</v>
      </c>
      <c r="I3340" s="48">
        <f t="shared" si="126"/>
        <v>61.366251270097422</v>
      </c>
    </row>
    <row r="3341" spans="1:9" x14ac:dyDescent="0.3">
      <c r="A3341" s="47" t="s">
        <v>371</v>
      </c>
      <c r="B3341" s="47">
        <v>2015</v>
      </c>
      <c r="C3341" s="47" t="s">
        <v>398</v>
      </c>
      <c r="D3341" s="47" t="s">
        <v>89</v>
      </c>
      <c r="E3341" s="48">
        <v>63390000000</v>
      </c>
      <c r="F3341" s="48">
        <v>0.94</v>
      </c>
      <c r="G3341" s="48">
        <v>1275100000</v>
      </c>
      <c r="H3341" s="48">
        <f t="shared" si="125"/>
        <v>67436170212.765961</v>
      </c>
      <c r="I3341" s="48">
        <f t="shared" si="126"/>
        <v>52.886965895040355</v>
      </c>
    </row>
    <row r="3342" spans="1:9" x14ac:dyDescent="0.3">
      <c r="A3342" s="47" t="s">
        <v>371</v>
      </c>
      <c r="B3342" s="47">
        <v>2010</v>
      </c>
      <c r="C3342" s="47" t="s">
        <v>399</v>
      </c>
      <c r="D3342" s="47" t="s">
        <v>89</v>
      </c>
      <c r="E3342" s="48">
        <v>10636840000000</v>
      </c>
      <c r="F3342" s="48">
        <v>0.79</v>
      </c>
      <c r="G3342" s="48">
        <v>807930000</v>
      </c>
      <c r="H3342" s="48">
        <f t="shared" si="125"/>
        <v>13464354430379.746</v>
      </c>
      <c r="I3342" s="48">
        <f t="shared" si="126"/>
        <v>16665.248759644706</v>
      </c>
    </row>
    <row r="3343" spans="1:9" x14ac:dyDescent="0.3">
      <c r="A3343" s="47" t="s">
        <v>371</v>
      </c>
      <c r="B3343" s="47">
        <v>2011</v>
      </c>
      <c r="C3343" s="47" t="s">
        <v>399</v>
      </c>
      <c r="D3343" s="47" t="s">
        <v>89</v>
      </c>
      <c r="E3343" s="48">
        <v>10597470000000</v>
      </c>
      <c r="F3343" s="48">
        <v>0.75</v>
      </c>
      <c r="G3343" s="48">
        <v>812340000</v>
      </c>
      <c r="H3343" s="48">
        <f t="shared" si="125"/>
        <v>14129960000000</v>
      </c>
      <c r="I3343" s="48">
        <f t="shared" si="126"/>
        <v>17394.145308614621</v>
      </c>
    </row>
    <row r="3344" spans="1:9" x14ac:dyDescent="0.3">
      <c r="A3344" s="47" t="s">
        <v>371</v>
      </c>
      <c r="B3344" s="47">
        <v>2012</v>
      </c>
      <c r="C3344" s="47" t="s">
        <v>399</v>
      </c>
      <c r="D3344" s="47" t="s">
        <v>89</v>
      </c>
      <c r="E3344" s="48">
        <v>10979350000000</v>
      </c>
      <c r="F3344" s="48">
        <v>0.81</v>
      </c>
      <c r="G3344" s="48">
        <v>848340000</v>
      </c>
      <c r="H3344" s="48">
        <f t="shared" si="125"/>
        <v>13554753086419.752</v>
      </c>
      <c r="I3344" s="48">
        <f t="shared" si="126"/>
        <v>15977.972377136233</v>
      </c>
    </row>
    <row r="3345" spans="1:9" x14ac:dyDescent="0.3">
      <c r="A3345" s="47" t="s">
        <v>371</v>
      </c>
      <c r="B3345" s="47">
        <v>2013</v>
      </c>
      <c r="C3345" s="47" t="s">
        <v>399</v>
      </c>
      <c r="D3345" s="47" t="s">
        <v>89</v>
      </c>
      <c r="E3345" s="48">
        <v>10166890000000</v>
      </c>
      <c r="F3345" s="48">
        <v>0.78</v>
      </c>
      <c r="G3345" s="48">
        <v>885610000</v>
      </c>
      <c r="H3345" s="48">
        <f t="shared" si="125"/>
        <v>13034474358974.359</v>
      </c>
      <c r="I3345" s="48">
        <f t="shared" si="126"/>
        <v>14718.0749528284</v>
      </c>
    </row>
    <row r="3346" spans="1:9" x14ac:dyDescent="0.3">
      <c r="A3346" s="47" t="s">
        <v>371</v>
      </c>
      <c r="B3346" s="47">
        <v>2014</v>
      </c>
      <c r="C3346" s="47" t="s">
        <v>399</v>
      </c>
      <c r="D3346" s="47" t="s">
        <v>89</v>
      </c>
      <c r="E3346" s="48">
        <v>16248090000000</v>
      </c>
      <c r="F3346" s="48">
        <v>0.78</v>
      </c>
      <c r="G3346" s="48">
        <v>903280000</v>
      </c>
      <c r="H3346" s="48">
        <f t="shared" si="125"/>
        <v>20830884615384.613</v>
      </c>
      <c r="I3346" s="48">
        <f t="shared" si="126"/>
        <v>23061.381427004486</v>
      </c>
    </row>
    <row r="3347" spans="1:9" x14ac:dyDescent="0.3">
      <c r="A3347" s="47" t="s">
        <v>371</v>
      </c>
      <c r="B3347" s="47">
        <v>2015</v>
      </c>
      <c r="C3347" s="47" t="s">
        <v>399</v>
      </c>
      <c r="D3347" s="47" t="s">
        <v>89</v>
      </c>
      <c r="E3347" s="48">
        <v>15860390000000</v>
      </c>
      <c r="F3347" s="48">
        <v>0.94</v>
      </c>
      <c r="G3347" s="48">
        <v>970410000</v>
      </c>
      <c r="H3347" s="48">
        <f t="shared" si="125"/>
        <v>16872755319148.937</v>
      </c>
      <c r="I3347" s="48">
        <f t="shared" si="126"/>
        <v>17387.243865117773</v>
      </c>
    </row>
    <row r="3348" spans="1:9" x14ac:dyDescent="0.3">
      <c r="A3348" s="47" t="s">
        <v>371</v>
      </c>
      <c r="B3348" s="47">
        <v>2010</v>
      </c>
      <c r="C3348" s="47" t="s">
        <v>403</v>
      </c>
      <c r="D3348" s="47" t="s">
        <v>89</v>
      </c>
      <c r="E3348" s="48">
        <v>42600000000</v>
      </c>
      <c r="F3348" s="48">
        <v>0.79</v>
      </c>
      <c r="G3348" s="48">
        <v>997120000</v>
      </c>
      <c r="H3348" s="48">
        <f t="shared" si="125"/>
        <v>53924050632.911392</v>
      </c>
      <c r="I3348" s="48">
        <f t="shared" si="126"/>
        <v>54.079800458231098</v>
      </c>
    </row>
    <row r="3349" spans="1:9" x14ac:dyDescent="0.3">
      <c r="A3349" s="47" t="s">
        <v>371</v>
      </c>
      <c r="B3349" s="47">
        <v>2011</v>
      </c>
      <c r="C3349" s="47" t="s">
        <v>403</v>
      </c>
      <c r="D3349" s="47" t="s">
        <v>89</v>
      </c>
      <c r="E3349" s="48">
        <v>44870000000</v>
      </c>
      <c r="F3349" s="48">
        <v>0.75</v>
      </c>
      <c r="G3349" s="48">
        <v>1062300000</v>
      </c>
      <c r="H3349" s="48">
        <f t="shared" si="125"/>
        <v>59826666666.666664</v>
      </c>
      <c r="I3349" s="48">
        <f t="shared" si="126"/>
        <v>56.318052025479304</v>
      </c>
    </row>
    <row r="3350" spans="1:9" x14ac:dyDescent="0.3">
      <c r="A3350" s="47" t="s">
        <v>371</v>
      </c>
      <c r="B3350" s="47">
        <v>2012</v>
      </c>
      <c r="C3350" s="47" t="s">
        <v>403</v>
      </c>
      <c r="D3350" s="47" t="s">
        <v>89</v>
      </c>
      <c r="E3350" s="48">
        <v>45410000000</v>
      </c>
      <c r="F3350" s="48">
        <v>0.81</v>
      </c>
      <c r="G3350" s="48">
        <v>1096290000</v>
      </c>
      <c r="H3350" s="48">
        <f t="shared" si="125"/>
        <v>56061728395.061722</v>
      </c>
      <c r="I3350" s="48">
        <f t="shared" si="126"/>
        <v>51.13768108352874</v>
      </c>
    </row>
    <row r="3351" spans="1:9" x14ac:dyDescent="0.3">
      <c r="A3351" s="47" t="s">
        <v>371</v>
      </c>
      <c r="B3351" s="47">
        <v>2013</v>
      </c>
      <c r="C3351" s="47" t="s">
        <v>403</v>
      </c>
      <c r="D3351" s="47" t="s">
        <v>89</v>
      </c>
      <c r="E3351" s="48">
        <v>47930000000</v>
      </c>
      <c r="F3351" s="48">
        <v>0.78</v>
      </c>
      <c r="G3351" s="48">
        <v>1174660000</v>
      </c>
      <c r="H3351" s="48">
        <f t="shared" si="125"/>
        <v>61448717948.717949</v>
      </c>
      <c r="I3351" s="48">
        <f t="shared" si="126"/>
        <v>52.311918298671912</v>
      </c>
    </row>
    <row r="3352" spans="1:9" x14ac:dyDescent="0.3">
      <c r="A3352" s="47" t="s">
        <v>371</v>
      </c>
      <c r="B3352" s="47">
        <v>2014</v>
      </c>
      <c r="C3352" s="47" t="s">
        <v>403</v>
      </c>
      <c r="D3352" s="47" t="s">
        <v>89</v>
      </c>
      <c r="E3352" s="48">
        <v>56180000000</v>
      </c>
      <c r="F3352" s="48">
        <v>0.78</v>
      </c>
      <c r="G3352" s="48">
        <v>1387400000</v>
      </c>
      <c r="H3352" s="48">
        <f t="shared" si="125"/>
        <v>72025641025.641022</v>
      </c>
      <c r="I3352" s="48">
        <f t="shared" si="126"/>
        <v>51.914113468099337</v>
      </c>
    </row>
    <row r="3353" spans="1:9" x14ac:dyDescent="0.3">
      <c r="A3353" s="47" t="s">
        <v>371</v>
      </c>
      <c r="B3353" s="47">
        <v>2015</v>
      </c>
      <c r="C3353" s="47" t="s">
        <v>403</v>
      </c>
      <c r="D3353" s="47" t="s">
        <v>89</v>
      </c>
      <c r="E3353" s="48">
        <v>67650000000</v>
      </c>
      <c r="F3353" s="48">
        <v>0.94</v>
      </c>
      <c r="G3353" s="48">
        <v>1712020000</v>
      </c>
      <c r="H3353" s="48">
        <f t="shared" si="125"/>
        <v>71968085106.38298</v>
      </c>
      <c r="I3353" s="48">
        <f t="shared" si="126"/>
        <v>42.03694180347366</v>
      </c>
    </row>
    <row r="3354" spans="1:9" x14ac:dyDescent="0.3">
      <c r="A3354" s="47" t="s">
        <v>371</v>
      </c>
      <c r="B3354" s="47">
        <v>2010</v>
      </c>
      <c r="C3354" s="47" t="s">
        <v>404</v>
      </c>
      <c r="D3354" s="47" t="s">
        <v>89</v>
      </c>
      <c r="E3354" s="48">
        <v>854060000000</v>
      </c>
      <c r="F3354" s="48">
        <v>0.79</v>
      </c>
      <c r="G3354" s="48">
        <v>2364860000</v>
      </c>
      <c r="H3354" s="48">
        <f t="shared" si="125"/>
        <v>1081088607594.9366</v>
      </c>
      <c r="I3354" s="48">
        <f t="shared" si="126"/>
        <v>457.14698019964675</v>
      </c>
    </row>
    <row r="3355" spans="1:9" x14ac:dyDescent="0.3">
      <c r="A3355" s="47" t="s">
        <v>371</v>
      </c>
      <c r="B3355" s="47">
        <v>2011</v>
      </c>
      <c r="C3355" s="47" t="s">
        <v>404</v>
      </c>
      <c r="D3355" s="47" t="s">
        <v>89</v>
      </c>
      <c r="E3355" s="48">
        <v>1098920000000</v>
      </c>
      <c r="F3355" s="48">
        <v>0.75</v>
      </c>
      <c r="G3355" s="48">
        <v>2286630000</v>
      </c>
      <c r="H3355" s="48">
        <f t="shared" si="125"/>
        <v>1465226666666.6667</v>
      </c>
      <c r="I3355" s="48">
        <f t="shared" si="126"/>
        <v>640.7799541975163</v>
      </c>
    </row>
    <row r="3356" spans="1:9" x14ac:dyDescent="0.3">
      <c r="A3356" s="47" t="s">
        <v>371</v>
      </c>
      <c r="B3356" s="47">
        <v>2012</v>
      </c>
      <c r="C3356" s="47" t="s">
        <v>404</v>
      </c>
      <c r="D3356" s="47" t="s">
        <v>89</v>
      </c>
      <c r="E3356" s="48">
        <v>988410000000</v>
      </c>
      <c r="F3356" s="48">
        <v>0.81</v>
      </c>
      <c r="G3356" s="48">
        <v>2437180000</v>
      </c>
      <c r="H3356" s="48">
        <f t="shared" si="125"/>
        <v>1220259259259.2593</v>
      </c>
      <c r="I3356" s="48">
        <f t="shared" si="126"/>
        <v>500.68491422843584</v>
      </c>
    </row>
    <row r="3357" spans="1:9" x14ac:dyDescent="0.3">
      <c r="A3357" s="47" t="s">
        <v>371</v>
      </c>
      <c r="B3357" s="47">
        <v>2013</v>
      </c>
      <c r="C3357" s="47" t="s">
        <v>404</v>
      </c>
      <c r="D3357" s="47" t="s">
        <v>89</v>
      </c>
      <c r="E3357" s="48">
        <v>778550000000</v>
      </c>
      <c r="F3357" s="48">
        <v>0.78</v>
      </c>
      <c r="G3357" s="48">
        <v>2431110000</v>
      </c>
      <c r="H3357" s="48">
        <f t="shared" si="125"/>
        <v>998141025641.02563</v>
      </c>
      <c r="I3357" s="48">
        <f t="shared" si="126"/>
        <v>410.57007936334662</v>
      </c>
    </row>
    <row r="3358" spans="1:9" x14ac:dyDescent="0.3">
      <c r="A3358" s="47" t="s">
        <v>371</v>
      </c>
      <c r="B3358" s="47">
        <v>2014</v>
      </c>
      <c r="C3358" s="47" t="s">
        <v>404</v>
      </c>
      <c r="D3358" s="47" t="s">
        <v>89</v>
      </c>
      <c r="E3358" s="48">
        <v>529330000000</v>
      </c>
      <c r="F3358" s="48">
        <v>0.78</v>
      </c>
      <c r="G3358" s="48">
        <v>2036100000</v>
      </c>
      <c r="H3358" s="48">
        <f t="shared" si="125"/>
        <v>678628205128.20508</v>
      </c>
      <c r="I3358" s="48">
        <f t="shared" si="126"/>
        <v>333.29807235803992</v>
      </c>
    </row>
    <row r="3359" spans="1:9" x14ac:dyDescent="0.3">
      <c r="A3359" s="47" t="s">
        <v>371</v>
      </c>
      <c r="B3359" s="47">
        <v>2015</v>
      </c>
      <c r="C3359" s="47" t="s">
        <v>404</v>
      </c>
      <c r="D3359" s="47" t="s">
        <v>89</v>
      </c>
      <c r="E3359" s="48">
        <v>482350000000</v>
      </c>
      <c r="F3359" s="48">
        <v>0.94</v>
      </c>
      <c r="G3359" s="48">
        <v>1985600000</v>
      </c>
      <c r="H3359" s="48">
        <f t="shared" si="125"/>
        <v>513138297872.34045</v>
      </c>
      <c r="I3359" s="48">
        <f t="shared" si="126"/>
        <v>258.42984381161386</v>
      </c>
    </row>
    <row r="3360" spans="1:9" x14ac:dyDescent="0.3">
      <c r="A3360" s="47" t="s">
        <v>372</v>
      </c>
      <c r="B3360" s="47">
        <v>2010</v>
      </c>
      <c r="C3360" s="47" t="s">
        <v>396</v>
      </c>
      <c r="D3360" s="47" t="s">
        <v>90</v>
      </c>
      <c r="F3360" s="48">
        <v>113.06</v>
      </c>
      <c r="G3360" s="48">
        <v>98482804</v>
      </c>
    </row>
    <row r="3361" spans="1:9" x14ac:dyDescent="0.3">
      <c r="A3361" s="47" t="s">
        <v>372</v>
      </c>
      <c r="B3361" s="47">
        <v>2011</v>
      </c>
      <c r="C3361" s="47" t="s">
        <v>396</v>
      </c>
      <c r="D3361" s="47" t="s">
        <v>90</v>
      </c>
      <c r="F3361" s="48">
        <v>110.57</v>
      </c>
      <c r="G3361" s="48">
        <v>118909484</v>
      </c>
    </row>
    <row r="3362" spans="1:9" x14ac:dyDescent="0.3">
      <c r="A3362" s="47" t="s">
        <v>372</v>
      </c>
      <c r="B3362" s="47">
        <v>2012</v>
      </c>
      <c r="C3362" s="47" t="s">
        <v>396</v>
      </c>
      <c r="D3362" s="47" t="s">
        <v>90</v>
      </c>
      <c r="F3362" s="48">
        <v>127.6</v>
      </c>
      <c r="G3362" s="48">
        <v>134750049</v>
      </c>
    </row>
    <row r="3363" spans="1:9" x14ac:dyDescent="0.3">
      <c r="A3363" s="47" t="s">
        <v>372</v>
      </c>
      <c r="B3363" s="47">
        <v>2013</v>
      </c>
      <c r="C3363" s="47" t="s">
        <v>396</v>
      </c>
      <c r="D3363" s="47" t="s">
        <v>90</v>
      </c>
      <c r="F3363" s="48">
        <v>129.07</v>
      </c>
      <c r="G3363" s="48">
        <v>156990978</v>
      </c>
    </row>
    <row r="3364" spans="1:9" x14ac:dyDescent="0.3">
      <c r="A3364" s="47" t="s">
        <v>372</v>
      </c>
      <c r="B3364" s="47">
        <v>2014</v>
      </c>
      <c r="C3364" s="47" t="s">
        <v>396</v>
      </c>
      <c r="D3364" s="47" t="s">
        <v>90</v>
      </c>
      <c r="F3364" s="48">
        <v>130.56</v>
      </c>
      <c r="G3364" s="48">
        <v>176060639</v>
      </c>
    </row>
    <row r="3365" spans="1:9" x14ac:dyDescent="0.3">
      <c r="A3365" s="47" t="s">
        <v>372</v>
      </c>
      <c r="B3365" s="47">
        <v>2015</v>
      </c>
      <c r="C3365" s="47" t="s">
        <v>396</v>
      </c>
      <c r="D3365" s="47" t="s">
        <v>90</v>
      </c>
      <c r="F3365" s="48">
        <v>135.86000000000001</v>
      </c>
      <c r="G3365" s="48">
        <v>203110873</v>
      </c>
    </row>
    <row r="3366" spans="1:9" x14ac:dyDescent="0.3">
      <c r="A3366" s="47" t="s">
        <v>372</v>
      </c>
      <c r="B3366" s="47">
        <v>2010</v>
      </c>
      <c r="C3366" s="47" t="s">
        <v>397</v>
      </c>
      <c r="D3366" s="47" t="s">
        <v>90</v>
      </c>
      <c r="E3366" s="48">
        <v>5346459267749</v>
      </c>
      <c r="F3366" s="48">
        <v>113.06</v>
      </c>
      <c r="G3366" s="48">
        <v>42794669</v>
      </c>
      <c r="H3366" s="48">
        <f t="shared" si="125"/>
        <v>47288689790.810188</v>
      </c>
      <c r="I3366" s="48">
        <f t="shared" si="126"/>
        <v>1105.013565844152</v>
      </c>
    </row>
    <row r="3367" spans="1:9" x14ac:dyDescent="0.3">
      <c r="A3367" s="47" t="s">
        <v>372</v>
      </c>
      <c r="B3367" s="47">
        <v>2011</v>
      </c>
      <c r="C3367" s="47" t="s">
        <v>397</v>
      </c>
      <c r="D3367" s="47" t="s">
        <v>90</v>
      </c>
      <c r="E3367" s="48">
        <v>6201791511433</v>
      </c>
      <c r="F3367" s="48">
        <v>110.57</v>
      </c>
      <c r="G3367" s="48">
        <v>46012308</v>
      </c>
      <c r="H3367" s="48">
        <f t="shared" si="125"/>
        <v>56089278388.649727</v>
      </c>
      <c r="I3367" s="48">
        <f t="shared" si="126"/>
        <v>1219.0059752849113</v>
      </c>
    </row>
    <row r="3368" spans="1:9" x14ac:dyDescent="0.3">
      <c r="A3368" s="47" t="s">
        <v>372</v>
      </c>
      <c r="B3368" s="47">
        <v>2012</v>
      </c>
      <c r="C3368" s="47" t="s">
        <v>397</v>
      </c>
      <c r="D3368" s="47" t="s">
        <v>90</v>
      </c>
      <c r="E3368" s="48">
        <v>6591628505671</v>
      </c>
      <c r="F3368" s="48">
        <v>127.6</v>
      </c>
      <c r="G3368" s="48">
        <v>47757055</v>
      </c>
      <c r="H3368" s="48">
        <f t="shared" si="125"/>
        <v>51658530608.706902</v>
      </c>
      <c r="I3368" s="48">
        <f t="shared" si="126"/>
        <v>1081.6942252554497</v>
      </c>
    </row>
    <row r="3369" spans="1:9" x14ac:dyDescent="0.3">
      <c r="A3369" s="47" t="s">
        <v>372</v>
      </c>
      <c r="B3369" s="47">
        <v>2013</v>
      </c>
      <c r="C3369" s="47" t="s">
        <v>397</v>
      </c>
      <c r="D3369" s="47" t="s">
        <v>90</v>
      </c>
      <c r="E3369" s="48">
        <v>7048624720458</v>
      </c>
      <c r="F3369" s="48">
        <v>129.07</v>
      </c>
      <c r="G3369" s="48">
        <v>47876030</v>
      </c>
      <c r="H3369" s="48">
        <f t="shared" si="125"/>
        <v>54610867904.687386</v>
      </c>
      <c r="I3369" s="48">
        <f t="shared" si="126"/>
        <v>1140.6724388945238</v>
      </c>
    </row>
    <row r="3370" spans="1:9" x14ac:dyDescent="0.3">
      <c r="A3370" s="47" t="s">
        <v>372</v>
      </c>
      <c r="B3370" s="47">
        <v>2014</v>
      </c>
      <c r="C3370" s="47" t="s">
        <v>397</v>
      </c>
      <c r="D3370" s="47" t="s">
        <v>90</v>
      </c>
      <c r="E3370" s="48">
        <v>7640462806460</v>
      </c>
      <c r="F3370" s="48">
        <v>130.56</v>
      </c>
      <c r="G3370" s="48">
        <v>48051754</v>
      </c>
      <c r="H3370" s="48">
        <f t="shared" si="125"/>
        <v>58520701642.616417</v>
      </c>
      <c r="I3370" s="48">
        <f t="shared" si="126"/>
        <v>1217.8681686128755</v>
      </c>
    </row>
    <row r="3371" spans="1:9" x14ac:dyDescent="0.3">
      <c r="A3371" s="47" t="s">
        <v>372</v>
      </c>
      <c r="B3371" s="47">
        <v>2015</v>
      </c>
      <c r="C3371" s="47" t="s">
        <v>397</v>
      </c>
      <c r="D3371" s="47" t="s">
        <v>90</v>
      </c>
      <c r="E3371" s="48">
        <v>8434005502688</v>
      </c>
      <c r="F3371" s="48">
        <v>135.86000000000001</v>
      </c>
      <c r="G3371" s="48">
        <v>49325706</v>
      </c>
      <c r="H3371" s="48">
        <f t="shared" si="125"/>
        <v>62078650836.802582</v>
      </c>
      <c r="I3371" s="48">
        <f t="shared" si="126"/>
        <v>1258.5456118317411</v>
      </c>
    </row>
    <row r="3372" spans="1:9" x14ac:dyDescent="0.3">
      <c r="A3372" s="47" t="s">
        <v>372</v>
      </c>
      <c r="B3372" s="47">
        <v>2010</v>
      </c>
      <c r="C3372" s="47" t="s">
        <v>398</v>
      </c>
      <c r="D3372" s="47" t="s">
        <v>90</v>
      </c>
      <c r="E3372" s="48">
        <v>74916728498</v>
      </c>
      <c r="F3372" s="48">
        <v>113.06</v>
      </c>
      <c r="G3372" s="48">
        <v>16450739</v>
      </c>
      <c r="H3372" s="48">
        <f t="shared" si="125"/>
        <v>662628060.30426323</v>
      </c>
      <c r="I3372" s="48">
        <f t="shared" si="126"/>
        <v>40.279531533766551</v>
      </c>
    </row>
    <row r="3373" spans="1:9" x14ac:dyDescent="0.3">
      <c r="A3373" s="47" t="s">
        <v>372</v>
      </c>
      <c r="B3373" s="47">
        <v>2011</v>
      </c>
      <c r="C3373" s="47" t="s">
        <v>398</v>
      </c>
      <c r="D3373" s="47" t="s">
        <v>90</v>
      </c>
      <c r="E3373" s="48">
        <v>93497729297</v>
      </c>
      <c r="F3373" s="48">
        <v>110.57</v>
      </c>
      <c r="G3373" s="48">
        <v>18608827</v>
      </c>
      <c r="H3373" s="48">
        <f t="shared" si="125"/>
        <v>845597624.10237861</v>
      </c>
      <c r="I3373" s="48">
        <f t="shared" si="126"/>
        <v>45.440673079629285</v>
      </c>
    </row>
    <row r="3374" spans="1:9" x14ac:dyDescent="0.3">
      <c r="A3374" s="47" t="s">
        <v>372</v>
      </c>
      <c r="B3374" s="47">
        <v>2012</v>
      </c>
      <c r="C3374" s="47" t="s">
        <v>398</v>
      </c>
      <c r="D3374" s="47" t="s">
        <v>90</v>
      </c>
      <c r="E3374" s="48">
        <v>111589651827</v>
      </c>
      <c r="F3374" s="48">
        <v>127.6</v>
      </c>
      <c r="G3374" s="48">
        <v>20051791</v>
      </c>
      <c r="H3374" s="48">
        <f t="shared" si="125"/>
        <v>874527051.93573678</v>
      </c>
      <c r="I3374" s="48">
        <f t="shared" si="126"/>
        <v>43.613413481904772</v>
      </c>
    </row>
    <row r="3375" spans="1:9" x14ac:dyDescent="0.3">
      <c r="A3375" s="47" t="s">
        <v>372</v>
      </c>
      <c r="B3375" s="47">
        <v>2013</v>
      </c>
      <c r="C3375" s="47" t="s">
        <v>398</v>
      </c>
      <c r="D3375" s="47" t="s">
        <v>90</v>
      </c>
      <c r="E3375" s="48">
        <v>121058002553</v>
      </c>
      <c r="F3375" s="48">
        <v>129.07</v>
      </c>
      <c r="G3375" s="48">
        <v>21622619</v>
      </c>
      <c r="H3375" s="48">
        <f t="shared" si="125"/>
        <v>937925176.67157364</v>
      </c>
      <c r="I3375" s="48">
        <f t="shared" si="126"/>
        <v>43.37703849249592</v>
      </c>
    </row>
    <row r="3376" spans="1:9" x14ac:dyDescent="0.3">
      <c r="A3376" s="47" t="s">
        <v>372</v>
      </c>
      <c r="B3376" s="47">
        <v>2014</v>
      </c>
      <c r="C3376" s="47" t="s">
        <v>398</v>
      </c>
      <c r="D3376" s="47" t="s">
        <v>90</v>
      </c>
      <c r="E3376" s="48">
        <v>134580289885</v>
      </c>
      <c r="F3376" s="48">
        <v>130.56</v>
      </c>
      <c r="G3376" s="48">
        <v>23631921</v>
      </c>
      <c r="H3376" s="48">
        <f t="shared" si="125"/>
        <v>1030792661.4966298</v>
      </c>
      <c r="I3376" s="48">
        <f t="shared" si="126"/>
        <v>43.618657217778861</v>
      </c>
    </row>
    <row r="3377" spans="1:9" x14ac:dyDescent="0.3">
      <c r="A3377" s="47" t="s">
        <v>372</v>
      </c>
      <c r="B3377" s="47">
        <v>2015</v>
      </c>
      <c r="C3377" s="47" t="s">
        <v>398</v>
      </c>
      <c r="D3377" s="47" t="s">
        <v>90</v>
      </c>
      <c r="E3377" s="48">
        <v>154150157936</v>
      </c>
      <c r="F3377" s="48">
        <v>135.86000000000001</v>
      </c>
      <c r="G3377" s="48">
        <v>26334669</v>
      </c>
      <c r="H3377" s="48">
        <f t="shared" si="125"/>
        <v>1134625040.0117767</v>
      </c>
      <c r="I3377" s="48">
        <f t="shared" si="126"/>
        <v>43.084841507283677</v>
      </c>
    </row>
    <row r="3378" spans="1:9" x14ac:dyDescent="0.3">
      <c r="A3378" s="47" t="s">
        <v>372</v>
      </c>
      <c r="B3378" s="47">
        <v>2010</v>
      </c>
      <c r="C3378" s="47" t="s">
        <v>403</v>
      </c>
      <c r="D3378" s="47" t="s">
        <v>90</v>
      </c>
      <c r="E3378" s="48">
        <v>15768373544</v>
      </c>
      <c r="F3378" s="48">
        <v>113.06</v>
      </c>
      <c r="G3378" s="48">
        <v>5340408</v>
      </c>
      <c r="H3378" s="48">
        <f t="shared" si="125"/>
        <v>139469074.33221298</v>
      </c>
      <c r="I3378" s="48">
        <f t="shared" si="126"/>
        <v>26.115808816894326</v>
      </c>
    </row>
    <row r="3379" spans="1:9" x14ac:dyDescent="0.3">
      <c r="A3379" s="47" t="s">
        <v>372</v>
      </c>
      <c r="B3379" s="47">
        <v>2011</v>
      </c>
      <c r="C3379" s="47" t="s">
        <v>403</v>
      </c>
      <c r="D3379" s="47" t="s">
        <v>90</v>
      </c>
      <c r="E3379" s="48">
        <v>24353837041</v>
      </c>
      <c r="F3379" s="48">
        <v>110.57</v>
      </c>
      <c r="G3379" s="48">
        <v>8346342</v>
      </c>
      <c r="H3379" s="48">
        <f t="shared" si="125"/>
        <v>220257185.86415845</v>
      </c>
      <c r="I3379" s="48">
        <f t="shared" si="126"/>
        <v>26.389666977959738</v>
      </c>
    </row>
    <row r="3380" spans="1:9" x14ac:dyDescent="0.3">
      <c r="A3380" s="47" t="s">
        <v>372</v>
      </c>
      <c r="B3380" s="47">
        <v>2012</v>
      </c>
      <c r="C3380" s="47" t="s">
        <v>403</v>
      </c>
      <c r="D3380" s="47" t="s">
        <v>90</v>
      </c>
      <c r="E3380" s="48">
        <v>34995168700</v>
      </c>
      <c r="F3380" s="48">
        <v>127.6</v>
      </c>
      <c r="G3380" s="48">
        <v>11560087</v>
      </c>
      <c r="H3380" s="48">
        <f t="shared" si="125"/>
        <v>274256807.99373043</v>
      </c>
      <c r="I3380" s="48">
        <f t="shared" si="126"/>
        <v>23.72445882057206</v>
      </c>
    </row>
    <row r="3381" spans="1:9" x14ac:dyDescent="0.3">
      <c r="A3381" s="47" t="s">
        <v>372</v>
      </c>
      <c r="B3381" s="47">
        <v>2013</v>
      </c>
      <c r="C3381" s="47" t="s">
        <v>403</v>
      </c>
      <c r="D3381" s="47" t="s">
        <v>90</v>
      </c>
      <c r="E3381" s="48">
        <v>46136115809</v>
      </c>
      <c r="F3381" s="48">
        <v>129.07</v>
      </c>
      <c r="G3381" s="48">
        <v>16292020</v>
      </c>
      <c r="H3381" s="48">
        <f t="shared" si="125"/>
        <v>357450343.29433644</v>
      </c>
      <c r="I3381" s="48">
        <f t="shared" si="126"/>
        <v>21.940210194582161</v>
      </c>
    </row>
    <row r="3382" spans="1:9" x14ac:dyDescent="0.3">
      <c r="A3382" s="47" t="s">
        <v>372</v>
      </c>
      <c r="B3382" s="47">
        <v>2014</v>
      </c>
      <c r="C3382" s="47" t="s">
        <v>403</v>
      </c>
      <c r="D3382" s="47" t="s">
        <v>90</v>
      </c>
      <c r="E3382" s="48">
        <v>61899374615</v>
      </c>
      <c r="F3382" s="48">
        <v>130.56</v>
      </c>
      <c r="G3382" s="48">
        <v>22699475</v>
      </c>
      <c r="H3382" s="48">
        <f t="shared" si="125"/>
        <v>474106729.58792889</v>
      </c>
      <c r="I3382" s="48">
        <f t="shared" si="126"/>
        <v>20.886242064538006</v>
      </c>
    </row>
    <row r="3383" spans="1:9" x14ac:dyDescent="0.3">
      <c r="A3383" s="47" t="s">
        <v>372</v>
      </c>
      <c r="B3383" s="47">
        <v>2015</v>
      </c>
      <c r="C3383" s="47" t="s">
        <v>403</v>
      </c>
      <c r="D3383" s="47" t="s">
        <v>90</v>
      </c>
      <c r="E3383" s="48">
        <v>82967392787</v>
      </c>
      <c r="F3383" s="48">
        <v>135.86000000000001</v>
      </c>
      <c r="G3383" s="48">
        <v>30686415</v>
      </c>
      <c r="H3383" s="48">
        <f t="shared" si="125"/>
        <v>610683002.99573088</v>
      </c>
      <c r="I3383" s="48">
        <f t="shared" si="126"/>
        <v>19.900760743662332</v>
      </c>
    </row>
    <row r="3384" spans="1:9" x14ac:dyDescent="0.3">
      <c r="A3384" s="47" t="s">
        <v>372</v>
      </c>
      <c r="B3384" s="47">
        <v>2013</v>
      </c>
      <c r="C3384" s="47" t="s">
        <v>406</v>
      </c>
      <c r="D3384" s="47" t="s">
        <v>90</v>
      </c>
      <c r="E3384" s="48">
        <v>3103298</v>
      </c>
      <c r="F3384" s="48">
        <v>129.07</v>
      </c>
      <c r="G3384" s="48">
        <v>3170625672</v>
      </c>
      <c r="H3384" s="48">
        <f t="shared" si="125"/>
        <v>24043.526768420237</v>
      </c>
      <c r="I3384" s="48">
        <f t="shared" si="126"/>
        <v>7.5832120394249546E-6</v>
      </c>
    </row>
    <row r="3385" spans="1:9" x14ac:dyDescent="0.3">
      <c r="A3385" s="47" t="s">
        <v>372</v>
      </c>
      <c r="B3385" s="47">
        <v>2014</v>
      </c>
      <c r="C3385" s="47" t="s">
        <v>406</v>
      </c>
      <c r="D3385" s="47" t="s">
        <v>90</v>
      </c>
      <c r="E3385" s="48">
        <v>4636128</v>
      </c>
      <c r="F3385" s="48">
        <v>130.56</v>
      </c>
      <c r="G3385" s="48">
        <v>4835260770</v>
      </c>
      <c r="H3385" s="48">
        <f t="shared" si="125"/>
        <v>35509.558823529413</v>
      </c>
      <c r="I3385" s="48">
        <f t="shared" si="126"/>
        <v>7.3438766826901481E-6</v>
      </c>
    </row>
    <row r="3386" spans="1:9" x14ac:dyDescent="0.3">
      <c r="A3386" s="47" t="s">
        <v>372</v>
      </c>
      <c r="B3386" s="47">
        <v>2015</v>
      </c>
      <c r="C3386" s="47" t="s">
        <v>406</v>
      </c>
      <c r="D3386" s="47" t="s">
        <v>90</v>
      </c>
      <c r="E3386" s="48">
        <v>7775414</v>
      </c>
      <c r="F3386" s="48">
        <v>135.86000000000001</v>
      </c>
      <c r="G3386" s="48">
        <v>8264489326</v>
      </c>
      <c r="H3386" s="48">
        <f t="shared" si="125"/>
        <v>57231.076107757981</v>
      </c>
      <c r="I3386" s="48">
        <f t="shared" si="126"/>
        <v>6.9249379907491188E-6</v>
      </c>
    </row>
    <row r="3387" spans="1:9" x14ac:dyDescent="0.3">
      <c r="A3387" s="47" t="s">
        <v>375</v>
      </c>
      <c r="B3387" s="47">
        <v>2010</v>
      </c>
      <c r="C3387" s="47" t="s">
        <v>396</v>
      </c>
      <c r="D3387" s="47" t="s">
        <v>124</v>
      </c>
      <c r="E3387" s="48">
        <v>5248131022</v>
      </c>
      <c r="F3387" s="48">
        <v>7.32</v>
      </c>
      <c r="G3387" s="48">
        <v>7498522</v>
      </c>
      <c r="H3387" s="48">
        <f t="shared" si="125"/>
        <v>716957789.89071035</v>
      </c>
      <c r="I3387" s="48">
        <f t="shared" si="126"/>
        <v>95.613214162832406</v>
      </c>
    </row>
    <row r="3388" spans="1:9" x14ac:dyDescent="0.3">
      <c r="A3388" s="47" t="s">
        <v>375</v>
      </c>
      <c r="B3388" s="47">
        <v>2011</v>
      </c>
      <c r="C3388" s="47" t="s">
        <v>396</v>
      </c>
      <c r="D3388" s="47" t="s">
        <v>124</v>
      </c>
      <c r="E3388" s="48">
        <v>5958494270</v>
      </c>
      <c r="F3388" s="48">
        <v>7.26</v>
      </c>
      <c r="G3388" s="48">
        <v>8019867</v>
      </c>
      <c r="H3388" s="48">
        <f t="shared" si="125"/>
        <v>820729238.29201102</v>
      </c>
      <c r="I3388" s="48">
        <f t="shared" si="126"/>
        <v>102.33701360533922</v>
      </c>
    </row>
    <row r="3389" spans="1:9" x14ac:dyDescent="0.3">
      <c r="A3389" s="47" t="s">
        <v>375</v>
      </c>
      <c r="B3389" s="47">
        <v>2012</v>
      </c>
      <c r="C3389" s="47" t="s">
        <v>396</v>
      </c>
      <c r="D3389" s="47" t="s">
        <v>124</v>
      </c>
      <c r="E3389" s="48">
        <v>7055979888</v>
      </c>
      <c r="F3389" s="48">
        <v>8.2100000000000009</v>
      </c>
      <c r="G3389" s="48">
        <v>8526989</v>
      </c>
      <c r="H3389" s="48">
        <f t="shared" si="125"/>
        <v>859437257.97807539</v>
      </c>
      <c r="I3389" s="48">
        <f t="shared" si="126"/>
        <v>100.79023884961917</v>
      </c>
    </row>
    <row r="3390" spans="1:9" x14ac:dyDescent="0.3">
      <c r="A3390" s="47" t="s">
        <v>375</v>
      </c>
      <c r="B3390" s="47">
        <v>2013</v>
      </c>
      <c r="C3390" s="47" t="s">
        <v>396</v>
      </c>
      <c r="D3390" s="47" t="s">
        <v>124</v>
      </c>
      <c r="E3390" s="48">
        <v>8374736834</v>
      </c>
      <c r="F3390" s="48">
        <v>9.66</v>
      </c>
      <c r="G3390" s="48">
        <v>9665184</v>
      </c>
      <c r="H3390" s="48">
        <f t="shared" si="125"/>
        <v>866949982.81573498</v>
      </c>
      <c r="I3390" s="48">
        <f t="shared" si="126"/>
        <v>89.698238834949748</v>
      </c>
    </row>
    <row r="3391" spans="1:9" x14ac:dyDescent="0.3">
      <c r="A3391" s="47" t="s">
        <v>375</v>
      </c>
      <c r="B3391" s="47">
        <v>2014</v>
      </c>
      <c r="C3391" s="47" t="s">
        <v>396</v>
      </c>
      <c r="D3391" s="47" t="s">
        <v>124</v>
      </c>
      <c r="E3391" s="48">
        <v>9719882646</v>
      </c>
      <c r="F3391" s="48">
        <v>10.85</v>
      </c>
      <c r="G3391" s="48">
        <v>10105799</v>
      </c>
      <c r="H3391" s="48">
        <f t="shared" si="125"/>
        <v>895841718.52534568</v>
      </c>
      <c r="I3391" s="48">
        <f t="shared" si="126"/>
        <v>88.646302833189708</v>
      </c>
    </row>
    <row r="3392" spans="1:9" x14ac:dyDescent="0.3">
      <c r="A3392" s="47" t="s">
        <v>375</v>
      </c>
      <c r="B3392" s="47">
        <v>2015</v>
      </c>
      <c r="C3392" s="47" t="s">
        <v>396</v>
      </c>
      <c r="D3392" s="47" t="s">
        <v>124</v>
      </c>
      <c r="E3392" s="48">
        <v>13002527754</v>
      </c>
      <c r="F3392" s="48">
        <v>12.76</v>
      </c>
      <c r="G3392" s="48">
        <v>12220580</v>
      </c>
      <c r="H3392" s="48">
        <f t="shared" si="125"/>
        <v>1019006877.2727273</v>
      </c>
      <c r="I3392" s="48">
        <f t="shared" si="126"/>
        <v>83.38449380248133</v>
      </c>
    </row>
    <row r="3393" spans="1:9" x14ac:dyDescent="0.3">
      <c r="A3393" s="47" t="s">
        <v>375</v>
      </c>
      <c r="B3393" s="47">
        <v>2010</v>
      </c>
      <c r="C3393" s="47" t="s">
        <v>397</v>
      </c>
      <c r="D3393" s="47" t="s">
        <v>124</v>
      </c>
      <c r="E3393" s="48">
        <v>13017580000</v>
      </c>
      <c r="F3393" s="48">
        <v>7.32</v>
      </c>
      <c r="G3393" s="48">
        <v>875104</v>
      </c>
      <c r="H3393" s="48">
        <f t="shared" si="125"/>
        <v>1778357923.4972677</v>
      </c>
      <c r="I3393" s="48">
        <f t="shared" si="126"/>
        <v>2032.1675178004759</v>
      </c>
    </row>
    <row r="3394" spans="1:9" x14ac:dyDescent="0.3">
      <c r="A3394" s="47" t="s">
        <v>375</v>
      </c>
      <c r="B3394" s="47">
        <v>2011</v>
      </c>
      <c r="C3394" s="47" t="s">
        <v>397</v>
      </c>
      <c r="D3394" s="47" t="s">
        <v>124</v>
      </c>
      <c r="E3394" s="48">
        <v>10917918000</v>
      </c>
      <c r="F3394" s="48">
        <v>7.26</v>
      </c>
      <c r="G3394" s="48">
        <v>734820</v>
      </c>
      <c r="H3394" s="48">
        <f t="shared" si="125"/>
        <v>1503845454.5454545</v>
      </c>
      <c r="I3394" s="48">
        <f t="shared" si="126"/>
        <v>2046.5494332563819</v>
      </c>
    </row>
    <row r="3395" spans="1:9" x14ac:dyDescent="0.3">
      <c r="A3395" s="47" t="s">
        <v>375</v>
      </c>
      <c r="B3395" s="47">
        <v>2012</v>
      </c>
      <c r="C3395" s="47" t="s">
        <v>397</v>
      </c>
      <c r="D3395" s="47" t="s">
        <v>124</v>
      </c>
      <c r="E3395" s="48">
        <v>10128558000</v>
      </c>
      <c r="F3395" s="48">
        <v>8.2100000000000009</v>
      </c>
      <c r="G3395" s="48">
        <v>687185</v>
      </c>
      <c r="H3395" s="48">
        <f t="shared" si="125"/>
        <v>1233685505.4811203</v>
      </c>
      <c r="I3395" s="48">
        <f t="shared" si="126"/>
        <v>1795.2742063361691</v>
      </c>
    </row>
    <row r="3396" spans="1:9" x14ac:dyDescent="0.3">
      <c r="A3396" s="47" t="s">
        <v>375</v>
      </c>
      <c r="B3396" s="47">
        <v>2013</v>
      </c>
      <c r="C3396" s="47" t="s">
        <v>397</v>
      </c>
      <c r="D3396" s="47" t="s">
        <v>124</v>
      </c>
      <c r="E3396" s="48">
        <v>10312123000</v>
      </c>
      <c r="F3396" s="48">
        <v>9.66</v>
      </c>
      <c r="G3396" s="48">
        <v>669370</v>
      </c>
      <c r="H3396" s="48">
        <f t="shared" si="125"/>
        <v>1067507556.9358178</v>
      </c>
      <c r="I3396" s="48">
        <f t="shared" si="126"/>
        <v>1594.7944439335761</v>
      </c>
    </row>
    <row r="3397" spans="1:9" x14ac:dyDescent="0.3">
      <c r="A3397" s="47" t="s">
        <v>375</v>
      </c>
      <c r="B3397" s="47">
        <v>2014</v>
      </c>
      <c r="C3397" s="47" t="s">
        <v>397</v>
      </c>
      <c r="D3397" s="47" t="s">
        <v>124</v>
      </c>
      <c r="E3397" s="48">
        <v>9878908000</v>
      </c>
      <c r="F3397" s="48">
        <v>10.85</v>
      </c>
      <c r="G3397" s="48">
        <v>617538</v>
      </c>
      <c r="H3397" s="48">
        <f t="shared" si="125"/>
        <v>910498433.1797235</v>
      </c>
      <c r="I3397" s="48">
        <f t="shared" si="126"/>
        <v>1474.4006574165858</v>
      </c>
    </row>
    <row r="3398" spans="1:9" x14ac:dyDescent="0.3">
      <c r="A3398" s="47" t="s">
        <v>375</v>
      </c>
      <c r="B3398" s="47">
        <v>2015</v>
      </c>
      <c r="C3398" s="47" t="s">
        <v>397</v>
      </c>
      <c r="D3398" s="47" t="s">
        <v>124</v>
      </c>
      <c r="E3398" s="48">
        <v>6969903114</v>
      </c>
      <c r="F3398" s="48">
        <v>12.76</v>
      </c>
      <c r="G3398" s="48">
        <v>531763</v>
      </c>
      <c r="H3398" s="48">
        <f t="shared" si="125"/>
        <v>546230651.56739807</v>
      </c>
      <c r="I3398" s="48">
        <f t="shared" si="126"/>
        <v>1027.2069541645396</v>
      </c>
    </row>
    <row r="3399" spans="1:9" x14ac:dyDescent="0.3">
      <c r="A3399" s="47" t="s">
        <v>375</v>
      </c>
      <c r="B3399" s="47">
        <v>2010</v>
      </c>
      <c r="C3399" s="47" t="s">
        <v>412</v>
      </c>
      <c r="D3399" s="47" t="s">
        <v>124</v>
      </c>
      <c r="E3399" s="48">
        <v>481339461</v>
      </c>
      <c r="F3399" s="48">
        <v>7.32</v>
      </c>
      <c r="G3399" s="48">
        <v>773757</v>
      </c>
      <c r="H3399" s="48">
        <f t="shared" si="125"/>
        <v>65756756.967213109</v>
      </c>
      <c r="I3399" s="48">
        <f t="shared" si="126"/>
        <v>84.983731284128098</v>
      </c>
    </row>
    <row r="3400" spans="1:9" x14ac:dyDescent="0.3">
      <c r="A3400" s="47" t="s">
        <v>375</v>
      </c>
      <c r="B3400" s="47">
        <v>2011</v>
      </c>
      <c r="C3400" s="47" t="s">
        <v>412</v>
      </c>
      <c r="D3400" s="47" t="s">
        <v>124</v>
      </c>
      <c r="E3400" s="48">
        <v>566480364</v>
      </c>
      <c r="F3400" s="48">
        <v>7.26</v>
      </c>
      <c r="G3400" s="48">
        <v>1013946</v>
      </c>
      <c r="H3400" s="48">
        <f t="shared" ref="H3400:H3463" si="127">E3400/F3400</f>
        <v>78027598.34710744</v>
      </c>
      <c r="I3400" s="48">
        <f t="shared" ref="I3400:I3463" si="128">H3400/G3400</f>
        <v>76.954392390824992</v>
      </c>
    </row>
    <row r="3401" spans="1:9" x14ac:dyDescent="0.3">
      <c r="A3401" s="47" t="s">
        <v>375</v>
      </c>
      <c r="B3401" s="47">
        <v>2012</v>
      </c>
      <c r="C3401" s="47" t="s">
        <v>412</v>
      </c>
      <c r="D3401" s="47" t="s">
        <v>124</v>
      </c>
      <c r="E3401" s="48">
        <v>717183303</v>
      </c>
      <c r="F3401" s="48">
        <v>8.2100000000000009</v>
      </c>
      <c r="G3401" s="48">
        <v>945796</v>
      </c>
      <c r="H3401" s="48">
        <f t="shared" si="127"/>
        <v>87354848.112058461</v>
      </c>
      <c r="I3401" s="48">
        <f t="shared" si="128"/>
        <v>92.361194287201954</v>
      </c>
    </row>
    <row r="3402" spans="1:9" x14ac:dyDescent="0.3">
      <c r="A3402" s="47" t="s">
        <v>375</v>
      </c>
      <c r="B3402" s="47">
        <v>2013</v>
      </c>
      <c r="C3402" s="47" t="s">
        <v>412</v>
      </c>
      <c r="D3402" s="47" t="s">
        <v>124</v>
      </c>
      <c r="E3402" s="48">
        <v>984321496</v>
      </c>
      <c r="F3402" s="48">
        <v>9.66</v>
      </c>
      <c r="G3402" s="48">
        <v>1203439</v>
      </c>
      <c r="H3402" s="48">
        <f t="shared" si="127"/>
        <v>101896635.19668737</v>
      </c>
      <c r="I3402" s="48">
        <f t="shared" si="128"/>
        <v>84.67120909052089</v>
      </c>
    </row>
    <row r="3403" spans="1:9" x14ac:dyDescent="0.3">
      <c r="A3403" s="47" t="s">
        <v>375</v>
      </c>
      <c r="B3403" s="47">
        <v>2014</v>
      </c>
      <c r="C3403" s="47" t="s">
        <v>412</v>
      </c>
      <c r="D3403" s="47" t="s">
        <v>124</v>
      </c>
      <c r="E3403" s="48">
        <v>1203541127</v>
      </c>
      <c r="F3403" s="48">
        <v>10.85</v>
      </c>
      <c r="G3403" s="48">
        <v>1650927</v>
      </c>
      <c r="H3403" s="48">
        <f t="shared" si="127"/>
        <v>110925449.49308756</v>
      </c>
      <c r="I3403" s="48">
        <f t="shared" si="128"/>
        <v>67.189796697908236</v>
      </c>
    </row>
    <row r="3404" spans="1:9" x14ac:dyDescent="0.3">
      <c r="A3404" s="47" t="s">
        <v>375</v>
      </c>
      <c r="B3404" s="47">
        <v>2015</v>
      </c>
      <c r="C3404" s="47" t="s">
        <v>412</v>
      </c>
      <c r="D3404" s="47" t="s">
        <v>124</v>
      </c>
      <c r="E3404" s="48">
        <v>1589012351</v>
      </c>
      <c r="F3404" s="48">
        <v>12.76</v>
      </c>
      <c r="G3404" s="48">
        <v>1997346</v>
      </c>
      <c r="H3404" s="48">
        <f t="shared" si="127"/>
        <v>124530748.51097178</v>
      </c>
      <c r="I3404" s="48">
        <f t="shared" si="128"/>
        <v>62.348110197718263</v>
      </c>
    </row>
    <row r="3405" spans="1:9" x14ac:dyDescent="0.3">
      <c r="A3405" s="47" t="s">
        <v>376</v>
      </c>
      <c r="B3405" s="47">
        <v>2010</v>
      </c>
      <c r="C3405" s="47" t="s">
        <v>396</v>
      </c>
      <c r="D3405" s="47" t="s">
        <v>91</v>
      </c>
      <c r="E3405" s="48">
        <v>225000000000</v>
      </c>
      <c r="F3405" s="48">
        <v>7.21</v>
      </c>
      <c r="G3405" s="48">
        <v>241000000</v>
      </c>
      <c r="H3405" s="48">
        <f t="shared" si="127"/>
        <v>31206657420.249653</v>
      </c>
      <c r="I3405" s="48">
        <f t="shared" si="128"/>
        <v>129.48820506327658</v>
      </c>
    </row>
    <row r="3406" spans="1:9" x14ac:dyDescent="0.3">
      <c r="A3406" s="47" t="s">
        <v>376</v>
      </c>
      <c r="B3406" s="47">
        <v>2011</v>
      </c>
      <c r="C3406" s="47" t="s">
        <v>396</v>
      </c>
      <c r="D3406" s="47" t="s">
        <v>91</v>
      </c>
      <c r="E3406" s="48">
        <v>209000000000</v>
      </c>
      <c r="F3406" s="48">
        <v>6.49</v>
      </c>
      <c r="G3406" s="48">
        <v>225000000</v>
      </c>
      <c r="H3406" s="48">
        <f t="shared" si="127"/>
        <v>32203389830.508472</v>
      </c>
      <c r="I3406" s="48">
        <f t="shared" si="128"/>
        <v>143.1261770244821</v>
      </c>
    </row>
    <row r="3407" spans="1:9" x14ac:dyDescent="0.3">
      <c r="A3407" s="47" t="s">
        <v>376</v>
      </c>
      <c r="B3407" s="47">
        <v>2012</v>
      </c>
      <c r="C3407" s="47" t="s">
        <v>396</v>
      </c>
      <c r="D3407" s="47" t="s">
        <v>91</v>
      </c>
      <c r="E3407" s="48">
        <v>193000000000</v>
      </c>
      <c r="F3407" s="48">
        <v>6.78</v>
      </c>
      <c r="G3407" s="48">
        <v>214000000</v>
      </c>
      <c r="H3407" s="48">
        <f t="shared" si="127"/>
        <v>28466076696.165192</v>
      </c>
      <c r="I3407" s="48">
        <f t="shared" si="128"/>
        <v>133.01904998208033</v>
      </c>
    </row>
    <row r="3408" spans="1:9" x14ac:dyDescent="0.3">
      <c r="A3408" s="47" t="s">
        <v>376</v>
      </c>
      <c r="B3408" s="47">
        <v>2013</v>
      </c>
      <c r="C3408" s="47" t="s">
        <v>396</v>
      </c>
      <c r="D3408" s="47" t="s">
        <v>91</v>
      </c>
      <c r="E3408" s="48">
        <v>174000000000</v>
      </c>
      <c r="F3408" s="48">
        <v>6.51</v>
      </c>
      <c r="G3408" s="48">
        <v>182000000</v>
      </c>
      <c r="H3408" s="48">
        <f t="shared" si="127"/>
        <v>26728110599.078342</v>
      </c>
      <c r="I3408" s="48">
        <f t="shared" si="128"/>
        <v>146.8577505443865</v>
      </c>
    </row>
    <row r="3409" spans="1:9" x14ac:dyDescent="0.3">
      <c r="A3409" s="47" t="s">
        <v>376</v>
      </c>
      <c r="B3409" s="47">
        <v>2014</v>
      </c>
      <c r="C3409" s="47" t="s">
        <v>396</v>
      </c>
      <c r="D3409" s="47" t="s">
        <v>91</v>
      </c>
      <c r="E3409" s="48">
        <v>171000000000</v>
      </c>
      <c r="F3409" s="48">
        <v>6.86</v>
      </c>
      <c r="G3409" s="48">
        <v>167000000</v>
      </c>
      <c r="H3409" s="48">
        <f t="shared" si="127"/>
        <v>24927113702.623905</v>
      </c>
      <c r="I3409" s="48">
        <f t="shared" si="128"/>
        <v>149.26415390792758</v>
      </c>
    </row>
    <row r="3410" spans="1:9" x14ac:dyDescent="0.3">
      <c r="A3410" s="47" t="s">
        <v>376</v>
      </c>
      <c r="B3410" s="47">
        <v>2015</v>
      </c>
      <c r="C3410" s="47" t="s">
        <v>396</v>
      </c>
      <c r="D3410" s="47" t="s">
        <v>91</v>
      </c>
      <c r="E3410" s="48">
        <v>153000000000</v>
      </c>
      <c r="F3410" s="48">
        <v>8.43</v>
      </c>
      <c r="G3410" s="48">
        <v>154000000</v>
      </c>
      <c r="H3410" s="48">
        <f t="shared" si="127"/>
        <v>18149466192.170818</v>
      </c>
      <c r="I3410" s="48">
        <f t="shared" si="128"/>
        <v>117.85367657253778</v>
      </c>
    </row>
    <row r="3411" spans="1:9" x14ac:dyDescent="0.3">
      <c r="A3411" s="47" t="s">
        <v>376</v>
      </c>
      <c r="B3411" s="47">
        <v>2010</v>
      </c>
      <c r="C3411" s="47" t="s">
        <v>397</v>
      </c>
      <c r="D3411" s="47" t="s">
        <v>91</v>
      </c>
      <c r="E3411" s="48">
        <v>27000000000</v>
      </c>
      <c r="F3411" s="48">
        <v>7.21</v>
      </c>
    </row>
    <row r="3412" spans="1:9" x14ac:dyDescent="0.3">
      <c r="A3412" s="47" t="s">
        <v>376</v>
      </c>
      <c r="B3412" s="47">
        <v>2011</v>
      </c>
      <c r="C3412" s="47" t="s">
        <v>397</v>
      </c>
      <c r="D3412" s="47" t="s">
        <v>91</v>
      </c>
      <c r="E3412" s="48">
        <v>30000000000</v>
      </c>
      <c r="F3412" s="48">
        <v>6.49</v>
      </c>
      <c r="G3412" s="48">
        <v>400000</v>
      </c>
      <c r="H3412" s="48">
        <f t="shared" si="127"/>
        <v>4622496147.9198771</v>
      </c>
      <c r="I3412" s="48">
        <f t="shared" si="128"/>
        <v>11556.240369799692</v>
      </c>
    </row>
    <row r="3413" spans="1:9" x14ac:dyDescent="0.3">
      <c r="A3413" s="47" t="s">
        <v>376</v>
      </c>
      <c r="B3413" s="47">
        <v>2012</v>
      </c>
      <c r="C3413" s="47" t="s">
        <v>397</v>
      </c>
      <c r="D3413" s="47" t="s">
        <v>91</v>
      </c>
      <c r="E3413" s="48">
        <v>30000000000</v>
      </c>
      <c r="F3413" s="48">
        <v>6.78</v>
      </c>
      <c r="G3413" s="48">
        <v>200000</v>
      </c>
      <c r="H3413" s="48">
        <f t="shared" si="127"/>
        <v>4424778761.0619469</v>
      </c>
      <c r="I3413" s="48">
        <f t="shared" si="128"/>
        <v>22123.893805309734</v>
      </c>
    </row>
    <row r="3414" spans="1:9" x14ac:dyDescent="0.3">
      <c r="A3414" s="47" t="s">
        <v>376</v>
      </c>
      <c r="B3414" s="47">
        <v>2013</v>
      </c>
      <c r="C3414" s="47" t="s">
        <v>397</v>
      </c>
      <c r="D3414" s="47" t="s">
        <v>91</v>
      </c>
      <c r="E3414" s="48">
        <v>41000000000</v>
      </c>
      <c r="F3414" s="48">
        <v>6.51</v>
      </c>
      <c r="G3414" s="48">
        <v>100000</v>
      </c>
      <c r="H3414" s="48">
        <f t="shared" si="127"/>
        <v>6298003072.1966209</v>
      </c>
      <c r="I3414" s="48">
        <f t="shared" si="128"/>
        <v>62980.030721966206</v>
      </c>
    </row>
    <row r="3415" spans="1:9" x14ac:dyDescent="0.3">
      <c r="A3415" s="47" t="s">
        <v>376</v>
      </c>
      <c r="B3415" s="47">
        <v>2014</v>
      </c>
      <c r="C3415" s="47" t="s">
        <v>397</v>
      </c>
      <c r="D3415" s="47" t="s">
        <v>91</v>
      </c>
      <c r="E3415" s="48">
        <v>13000000000</v>
      </c>
      <c r="F3415" s="48">
        <v>6.86</v>
      </c>
      <c r="G3415" s="48">
        <v>20000</v>
      </c>
      <c r="H3415" s="48">
        <f t="shared" si="127"/>
        <v>1895043731.7784255</v>
      </c>
      <c r="I3415" s="48">
        <f t="shared" si="128"/>
        <v>94752.186588921279</v>
      </c>
    </row>
    <row r="3416" spans="1:9" x14ac:dyDescent="0.3">
      <c r="A3416" s="47" t="s">
        <v>376</v>
      </c>
      <c r="B3416" s="47">
        <v>2015</v>
      </c>
      <c r="C3416" s="47" t="s">
        <v>397</v>
      </c>
      <c r="D3416" s="47" t="s">
        <v>91</v>
      </c>
      <c r="E3416" s="48">
        <v>7000000000</v>
      </c>
      <c r="F3416" s="48">
        <v>8.43</v>
      </c>
      <c r="G3416" s="48">
        <v>80000</v>
      </c>
      <c r="H3416" s="48">
        <f t="shared" si="127"/>
        <v>830367734.28232503</v>
      </c>
      <c r="I3416" s="48">
        <f t="shared" si="128"/>
        <v>10379.596678529062</v>
      </c>
    </row>
    <row r="3417" spans="1:9" x14ac:dyDescent="0.3">
      <c r="A3417" s="47" t="s">
        <v>376</v>
      </c>
      <c r="B3417" s="47">
        <v>2010</v>
      </c>
      <c r="C3417" s="47" t="s">
        <v>398</v>
      </c>
      <c r="D3417" s="47" t="s">
        <v>91</v>
      </c>
      <c r="E3417" s="48">
        <v>220000000000</v>
      </c>
      <c r="F3417" s="48">
        <v>7.21</v>
      </c>
      <c r="G3417" s="48">
        <v>382000000</v>
      </c>
      <c r="H3417" s="48">
        <f t="shared" si="127"/>
        <v>30513176144.244106</v>
      </c>
      <c r="I3417" s="48">
        <f t="shared" si="128"/>
        <v>79.877424461372001</v>
      </c>
    </row>
    <row r="3418" spans="1:9" x14ac:dyDescent="0.3">
      <c r="A3418" s="47" t="s">
        <v>376</v>
      </c>
      <c r="B3418" s="47">
        <v>2011</v>
      </c>
      <c r="C3418" s="47" t="s">
        <v>398</v>
      </c>
      <c r="D3418" s="47" t="s">
        <v>91</v>
      </c>
      <c r="E3418" s="48">
        <v>237000000000</v>
      </c>
      <c r="F3418" s="48">
        <v>6.49</v>
      </c>
      <c r="G3418" s="48">
        <v>353000000</v>
      </c>
      <c r="H3418" s="48">
        <f t="shared" si="127"/>
        <v>36517719568.567024</v>
      </c>
      <c r="I3418" s="48">
        <f t="shared" si="128"/>
        <v>103.44963050585559</v>
      </c>
    </row>
    <row r="3419" spans="1:9" x14ac:dyDescent="0.3">
      <c r="A3419" s="47" t="s">
        <v>376</v>
      </c>
      <c r="B3419" s="47">
        <v>2012</v>
      </c>
      <c r="C3419" s="47" t="s">
        <v>398</v>
      </c>
      <c r="D3419" s="47" t="s">
        <v>91</v>
      </c>
      <c r="E3419" s="48">
        <v>232000000000</v>
      </c>
      <c r="F3419" s="48">
        <v>6.78</v>
      </c>
      <c r="G3419" s="48">
        <v>380000000</v>
      </c>
      <c r="H3419" s="48">
        <f t="shared" si="127"/>
        <v>34218289085.545723</v>
      </c>
      <c r="I3419" s="48">
        <f t="shared" si="128"/>
        <v>90.048129172488743</v>
      </c>
    </row>
    <row r="3420" spans="1:9" x14ac:dyDescent="0.3">
      <c r="A3420" s="47" t="s">
        <v>376</v>
      </c>
      <c r="B3420" s="47">
        <v>2013</v>
      </c>
      <c r="C3420" s="47" t="s">
        <v>398</v>
      </c>
      <c r="D3420" s="47" t="s">
        <v>91</v>
      </c>
      <c r="E3420" s="48">
        <v>242000000000</v>
      </c>
      <c r="F3420" s="48">
        <v>6.51</v>
      </c>
      <c r="G3420" s="48">
        <v>411000000</v>
      </c>
      <c r="H3420" s="48">
        <f t="shared" si="127"/>
        <v>37173579109.062981</v>
      </c>
      <c r="I3420" s="48">
        <f t="shared" si="128"/>
        <v>90.446664498936698</v>
      </c>
    </row>
    <row r="3421" spans="1:9" x14ac:dyDescent="0.3">
      <c r="A3421" s="47" t="s">
        <v>376</v>
      </c>
      <c r="B3421" s="47">
        <v>2014</v>
      </c>
      <c r="C3421" s="47" t="s">
        <v>398</v>
      </c>
      <c r="D3421" s="47" t="s">
        <v>91</v>
      </c>
      <c r="E3421" s="48">
        <v>261000000000</v>
      </c>
      <c r="F3421" s="48">
        <v>6.86</v>
      </c>
      <c r="G3421" s="48">
        <v>450000000</v>
      </c>
      <c r="H3421" s="48">
        <f t="shared" si="127"/>
        <v>38046647230.320702</v>
      </c>
      <c r="I3421" s="48">
        <f t="shared" si="128"/>
        <v>84.548104956268219</v>
      </c>
    </row>
    <row r="3422" spans="1:9" x14ac:dyDescent="0.3">
      <c r="A3422" s="47" t="s">
        <v>376</v>
      </c>
      <c r="B3422" s="47">
        <v>2015</v>
      </c>
      <c r="C3422" s="47" t="s">
        <v>398</v>
      </c>
      <c r="D3422" s="47" t="s">
        <v>91</v>
      </c>
      <c r="E3422" s="48">
        <v>247720000000</v>
      </c>
      <c r="F3422" s="48">
        <v>8.43</v>
      </c>
      <c r="G3422" s="48">
        <v>602000000</v>
      </c>
      <c r="H3422" s="48">
        <f t="shared" si="127"/>
        <v>29385527876.631081</v>
      </c>
      <c r="I3422" s="48">
        <f t="shared" si="128"/>
        <v>48.813169230284188</v>
      </c>
    </row>
    <row r="3423" spans="1:9" x14ac:dyDescent="0.3">
      <c r="A3423" s="47" t="s">
        <v>376</v>
      </c>
      <c r="B3423" s="47">
        <v>2010</v>
      </c>
      <c r="C3423" s="47" t="s">
        <v>399</v>
      </c>
      <c r="D3423" s="47" t="s">
        <v>91</v>
      </c>
      <c r="E3423" s="48">
        <v>11528000000000</v>
      </c>
      <c r="F3423" s="48">
        <v>7.21</v>
      </c>
      <c r="G3423" s="48">
        <v>768000000</v>
      </c>
      <c r="H3423" s="48">
        <f t="shared" si="127"/>
        <v>1598890429958.3911</v>
      </c>
      <c r="I3423" s="48">
        <f t="shared" si="128"/>
        <v>2081.8885806749886</v>
      </c>
    </row>
    <row r="3424" spans="1:9" x14ac:dyDescent="0.3">
      <c r="A3424" s="47" t="s">
        <v>376</v>
      </c>
      <c r="B3424" s="47">
        <v>2011</v>
      </c>
      <c r="C3424" s="47" t="s">
        <v>399</v>
      </c>
      <c r="D3424" s="47" t="s">
        <v>91</v>
      </c>
      <c r="E3424" s="48">
        <v>12605000000000</v>
      </c>
      <c r="F3424" s="48">
        <v>6.49</v>
      </c>
      <c r="G3424" s="48">
        <v>831000000</v>
      </c>
      <c r="H3424" s="48">
        <f t="shared" si="127"/>
        <v>1942218798151.0015</v>
      </c>
      <c r="I3424" s="48">
        <f t="shared" si="128"/>
        <v>2337.2067366438046</v>
      </c>
    </row>
    <row r="3425" spans="1:9" x14ac:dyDescent="0.3">
      <c r="A3425" s="47" t="s">
        <v>376</v>
      </c>
      <c r="B3425" s="47">
        <v>2012</v>
      </c>
      <c r="C3425" s="47" t="s">
        <v>399</v>
      </c>
      <c r="D3425" s="47" t="s">
        <v>91</v>
      </c>
      <c r="E3425" s="48">
        <v>13633000000000</v>
      </c>
      <c r="F3425" s="48">
        <v>6.78</v>
      </c>
      <c r="G3425" s="48">
        <v>859000000</v>
      </c>
      <c r="H3425" s="48">
        <f t="shared" si="127"/>
        <v>2010766961651.9172</v>
      </c>
      <c r="I3425" s="48">
        <f t="shared" si="128"/>
        <v>2340.8230054155033</v>
      </c>
    </row>
    <row r="3426" spans="1:9" x14ac:dyDescent="0.3">
      <c r="A3426" s="47" t="s">
        <v>376</v>
      </c>
      <c r="B3426" s="47">
        <v>2013</v>
      </c>
      <c r="C3426" s="47" t="s">
        <v>399</v>
      </c>
      <c r="D3426" s="47" t="s">
        <v>91</v>
      </c>
      <c r="E3426" s="48">
        <v>14175000000000</v>
      </c>
      <c r="F3426" s="48">
        <v>6.51</v>
      </c>
      <c r="G3426" s="48">
        <v>894000000</v>
      </c>
      <c r="H3426" s="48">
        <f t="shared" si="127"/>
        <v>2177419354838.7097</v>
      </c>
      <c r="I3426" s="48">
        <f t="shared" si="128"/>
        <v>2435.5921195063866</v>
      </c>
    </row>
    <row r="3427" spans="1:9" x14ac:dyDescent="0.3">
      <c r="A3427" s="47" t="s">
        <v>376</v>
      </c>
      <c r="B3427" s="47">
        <v>2014</v>
      </c>
      <c r="C3427" s="47" t="s">
        <v>399</v>
      </c>
      <c r="D3427" s="47" t="s">
        <v>91</v>
      </c>
      <c r="E3427" s="48">
        <v>14770000000000</v>
      </c>
      <c r="F3427" s="48">
        <v>6.86</v>
      </c>
      <c r="G3427" s="48">
        <v>957000000</v>
      </c>
      <c r="H3427" s="48">
        <f t="shared" si="127"/>
        <v>2153061224489.7959</v>
      </c>
      <c r="I3427" s="48">
        <f t="shared" si="128"/>
        <v>2249.8027424135798</v>
      </c>
    </row>
    <row r="3428" spans="1:9" x14ac:dyDescent="0.3">
      <c r="A3428" s="47" t="s">
        <v>376</v>
      </c>
      <c r="B3428" s="47">
        <v>2015</v>
      </c>
      <c r="C3428" s="47" t="s">
        <v>399</v>
      </c>
      <c r="D3428" s="47" t="s">
        <v>91</v>
      </c>
      <c r="E3428" s="48">
        <v>13042440000000</v>
      </c>
      <c r="F3428" s="48">
        <v>8.43</v>
      </c>
      <c r="G3428" s="48">
        <v>1074000000</v>
      </c>
      <c r="H3428" s="48">
        <f t="shared" si="127"/>
        <v>1547145907473.3096</v>
      </c>
      <c r="I3428" s="48">
        <f t="shared" si="128"/>
        <v>1440.5455376846458</v>
      </c>
    </row>
    <row r="3429" spans="1:9" x14ac:dyDescent="0.3">
      <c r="A3429" s="47" t="s">
        <v>376</v>
      </c>
      <c r="B3429" s="47">
        <v>2010</v>
      </c>
      <c r="C3429" s="47" t="s">
        <v>401</v>
      </c>
      <c r="D3429" s="47" t="s">
        <v>91</v>
      </c>
      <c r="E3429" s="48">
        <v>11315000000000</v>
      </c>
      <c r="F3429" s="48">
        <v>7.21</v>
      </c>
      <c r="G3429" s="48">
        <v>686000000</v>
      </c>
      <c r="H3429" s="48">
        <f t="shared" si="127"/>
        <v>1569348127600.5547</v>
      </c>
      <c r="I3429" s="48">
        <f t="shared" si="128"/>
        <v>2287.6794862981847</v>
      </c>
    </row>
    <row r="3430" spans="1:9" x14ac:dyDescent="0.3">
      <c r="A3430" s="47" t="s">
        <v>376</v>
      </c>
      <c r="B3430" s="47">
        <v>2011</v>
      </c>
      <c r="C3430" s="47" t="s">
        <v>401</v>
      </c>
      <c r="D3430" s="47" t="s">
        <v>91</v>
      </c>
      <c r="E3430" s="48">
        <v>12430000000000</v>
      </c>
      <c r="F3430" s="48">
        <v>6.49</v>
      </c>
      <c r="G3430" s="48">
        <v>756000000</v>
      </c>
      <c r="H3430" s="48">
        <f t="shared" si="127"/>
        <v>1915254237288.1355</v>
      </c>
      <c r="I3430" s="48">
        <f t="shared" si="128"/>
        <v>2533.4050757779569</v>
      </c>
    </row>
    <row r="3431" spans="1:9" x14ac:dyDescent="0.3">
      <c r="A3431" s="47" t="s">
        <v>376</v>
      </c>
      <c r="B3431" s="47">
        <v>2012</v>
      </c>
      <c r="C3431" s="47" t="s">
        <v>401</v>
      </c>
      <c r="D3431" s="47" t="s">
        <v>91</v>
      </c>
      <c r="E3431" s="48">
        <v>13471000000000</v>
      </c>
      <c r="F3431" s="48">
        <v>6.78</v>
      </c>
      <c r="G3431" s="48">
        <v>789000000</v>
      </c>
      <c r="H3431" s="48">
        <f t="shared" si="127"/>
        <v>1986873156342.1829</v>
      </c>
      <c r="I3431" s="48">
        <f t="shared" si="128"/>
        <v>2518.2169281903457</v>
      </c>
    </row>
    <row r="3432" spans="1:9" x14ac:dyDescent="0.3">
      <c r="A3432" s="47" t="s">
        <v>376</v>
      </c>
      <c r="B3432" s="47">
        <v>2013</v>
      </c>
      <c r="C3432" s="47" t="s">
        <v>401</v>
      </c>
      <c r="D3432" s="47" t="s">
        <v>91</v>
      </c>
      <c r="E3432" s="48">
        <v>14024000000000</v>
      </c>
      <c r="F3432" s="48">
        <v>6.51</v>
      </c>
      <c r="G3432" s="48">
        <v>827000000</v>
      </c>
      <c r="H3432" s="48">
        <f t="shared" si="127"/>
        <v>2154224270353.3027</v>
      </c>
      <c r="I3432" s="48">
        <f t="shared" si="128"/>
        <v>2604.8661068359161</v>
      </c>
    </row>
    <row r="3433" spans="1:9" x14ac:dyDescent="0.3">
      <c r="A3433" s="47" t="s">
        <v>376</v>
      </c>
      <c r="B3433" s="47">
        <v>2014</v>
      </c>
      <c r="C3433" s="47" t="s">
        <v>401</v>
      </c>
      <c r="D3433" s="47" t="s">
        <v>91</v>
      </c>
      <c r="E3433" s="48">
        <v>14627000000000</v>
      </c>
      <c r="F3433" s="48">
        <v>6.86</v>
      </c>
      <c r="G3433" s="48">
        <v>888000000</v>
      </c>
      <c r="H3433" s="48">
        <f t="shared" si="127"/>
        <v>2132215743440.2332</v>
      </c>
      <c r="I3433" s="48">
        <f t="shared" si="128"/>
        <v>2401.1438552254876</v>
      </c>
    </row>
    <row r="3434" spans="1:9" x14ac:dyDescent="0.3">
      <c r="A3434" s="47" t="s">
        <v>376</v>
      </c>
      <c r="B3434" s="47">
        <v>2015</v>
      </c>
      <c r="C3434" s="47" t="s">
        <v>401</v>
      </c>
      <c r="D3434" s="47" t="s">
        <v>91</v>
      </c>
      <c r="E3434" s="48">
        <v>12814570000000</v>
      </c>
      <c r="F3434" s="48">
        <v>8.43</v>
      </c>
      <c r="G3434" s="48">
        <v>1016000000</v>
      </c>
      <c r="H3434" s="48">
        <f t="shared" si="127"/>
        <v>1520115065243.1792</v>
      </c>
      <c r="I3434" s="48">
        <f t="shared" si="128"/>
        <v>1496.1762453180897</v>
      </c>
    </row>
    <row r="3435" spans="1:9" x14ac:dyDescent="0.3">
      <c r="A3435" s="47" t="s">
        <v>376</v>
      </c>
      <c r="B3435" s="47">
        <v>2010</v>
      </c>
      <c r="C3435" s="47" t="s">
        <v>402</v>
      </c>
      <c r="D3435" s="47" t="s">
        <v>91</v>
      </c>
      <c r="E3435" s="48">
        <v>213000000000</v>
      </c>
      <c r="F3435" s="48">
        <v>7.21</v>
      </c>
      <c r="G3435" s="48">
        <v>85000000</v>
      </c>
      <c r="H3435" s="48">
        <f t="shared" si="127"/>
        <v>29542302357.836338</v>
      </c>
      <c r="I3435" s="48">
        <f t="shared" si="128"/>
        <v>347.55649832748634</v>
      </c>
    </row>
    <row r="3436" spans="1:9" x14ac:dyDescent="0.3">
      <c r="A3436" s="47" t="s">
        <v>376</v>
      </c>
      <c r="B3436" s="47">
        <v>2011</v>
      </c>
      <c r="C3436" s="47" t="s">
        <v>402</v>
      </c>
      <c r="D3436" s="47" t="s">
        <v>91</v>
      </c>
      <c r="E3436" s="48">
        <v>174000000000</v>
      </c>
      <c r="F3436" s="48">
        <v>6.49</v>
      </c>
      <c r="G3436" s="48">
        <v>75000000</v>
      </c>
      <c r="H3436" s="48">
        <f t="shared" si="127"/>
        <v>26810477657.935284</v>
      </c>
      <c r="I3436" s="48">
        <f t="shared" si="128"/>
        <v>357.47303543913711</v>
      </c>
    </row>
    <row r="3437" spans="1:9" x14ac:dyDescent="0.3">
      <c r="A3437" s="47" t="s">
        <v>376</v>
      </c>
      <c r="B3437" s="47">
        <v>2012</v>
      </c>
      <c r="C3437" s="47" t="s">
        <v>402</v>
      </c>
      <c r="D3437" s="47" t="s">
        <v>91</v>
      </c>
      <c r="E3437" s="48">
        <v>162000000000</v>
      </c>
      <c r="F3437" s="48">
        <v>6.78</v>
      </c>
      <c r="G3437" s="48">
        <v>70000000</v>
      </c>
      <c r="H3437" s="48">
        <f t="shared" si="127"/>
        <v>23893805309.734512</v>
      </c>
      <c r="I3437" s="48">
        <f t="shared" si="128"/>
        <v>341.34007585335019</v>
      </c>
    </row>
    <row r="3438" spans="1:9" x14ac:dyDescent="0.3">
      <c r="A3438" s="47" t="s">
        <v>376</v>
      </c>
      <c r="B3438" s="47">
        <v>2013</v>
      </c>
      <c r="C3438" s="47" t="s">
        <v>402</v>
      </c>
      <c r="D3438" s="47" t="s">
        <v>91</v>
      </c>
      <c r="E3438" s="48">
        <v>151000000000</v>
      </c>
      <c r="F3438" s="48">
        <v>6.51</v>
      </c>
      <c r="G3438" s="48">
        <v>67000000</v>
      </c>
      <c r="H3438" s="48">
        <f t="shared" si="127"/>
        <v>23195084485.407066</v>
      </c>
      <c r="I3438" s="48">
        <f t="shared" si="128"/>
        <v>346.19529082697113</v>
      </c>
    </row>
    <row r="3439" spans="1:9" x14ac:dyDescent="0.3">
      <c r="A3439" s="47" t="s">
        <v>376</v>
      </c>
      <c r="B3439" s="47">
        <v>2014</v>
      </c>
      <c r="C3439" s="47" t="s">
        <v>402</v>
      </c>
      <c r="D3439" s="47" t="s">
        <v>91</v>
      </c>
      <c r="E3439" s="48">
        <v>142000000000</v>
      </c>
      <c r="F3439" s="48">
        <v>6.86</v>
      </c>
      <c r="G3439" s="48">
        <v>69000000</v>
      </c>
      <c r="H3439" s="48">
        <f t="shared" si="127"/>
        <v>20699708454.810493</v>
      </c>
      <c r="I3439" s="48">
        <f t="shared" si="128"/>
        <v>299.99577470739848</v>
      </c>
    </row>
    <row r="3440" spans="1:9" x14ac:dyDescent="0.3">
      <c r="A3440" s="47" t="s">
        <v>376</v>
      </c>
      <c r="B3440" s="47">
        <v>2015</v>
      </c>
      <c r="C3440" s="47" t="s">
        <v>402</v>
      </c>
      <c r="D3440" s="47" t="s">
        <v>91</v>
      </c>
      <c r="E3440" s="48">
        <v>227870000000</v>
      </c>
      <c r="F3440" s="48">
        <v>8.43</v>
      </c>
      <c r="G3440" s="48">
        <v>58000000</v>
      </c>
      <c r="H3440" s="48">
        <f t="shared" si="127"/>
        <v>27030842230.130486</v>
      </c>
      <c r="I3440" s="48">
        <f t="shared" si="128"/>
        <v>466.04900396776696</v>
      </c>
    </row>
    <row r="3441" spans="1:9" x14ac:dyDescent="0.3">
      <c r="A3441" s="47" t="s">
        <v>376</v>
      </c>
      <c r="B3441" s="47">
        <v>2010</v>
      </c>
      <c r="C3441" s="47" t="s">
        <v>403</v>
      </c>
      <c r="D3441" s="47" t="s">
        <v>91</v>
      </c>
      <c r="E3441" s="48">
        <v>561000000000</v>
      </c>
      <c r="F3441" s="48">
        <v>7.21</v>
      </c>
      <c r="G3441" s="48">
        <v>1558000000</v>
      </c>
      <c r="H3441" s="48">
        <f t="shared" si="127"/>
        <v>77808599167.822464</v>
      </c>
      <c r="I3441" s="48">
        <f t="shared" si="128"/>
        <v>49.941334510797475</v>
      </c>
    </row>
    <row r="3442" spans="1:9" x14ac:dyDescent="0.3">
      <c r="A3442" s="47" t="s">
        <v>376</v>
      </c>
      <c r="B3442" s="47">
        <v>2011</v>
      </c>
      <c r="C3442" s="47" t="s">
        <v>403</v>
      </c>
      <c r="D3442" s="47" t="s">
        <v>91</v>
      </c>
      <c r="E3442" s="48">
        <v>577000000000</v>
      </c>
      <c r="F3442" s="48">
        <v>6.49</v>
      </c>
      <c r="G3442" s="48">
        <v>1629000000</v>
      </c>
      <c r="H3442" s="48">
        <f t="shared" si="127"/>
        <v>88906009244.992294</v>
      </c>
      <c r="I3442" s="48">
        <f t="shared" si="128"/>
        <v>54.577046804783485</v>
      </c>
    </row>
    <row r="3443" spans="1:9" x14ac:dyDescent="0.3">
      <c r="A3443" s="47" t="s">
        <v>376</v>
      </c>
      <c r="B3443" s="47">
        <v>2012</v>
      </c>
      <c r="C3443" s="47" t="s">
        <v>403</v>
      </c>
      <c r="D3443" s="47" t="s">
        <v>91</v>
      </c>
      <c r="E3443" s="48">
        <v>617000000000</v>
      </c>
      <c r="F3443" s="48">
        <v>6.78</v>
      </c>
      <c r="G3443" s="48">
        <v>1810000000</v>
      </c>
      <c r="H3443" s="48">
        <f t="shared" si="127"/>
        <v>91002949852.50737</v>
      </c>
      <c r="I3443" s="48">
        <f t="shared" si="128"/>
        <v>50.277872846689156</v>
      </c>
    </row>
    <row r="3444" spans="1:9" x14ac:dyDescent="0.3">
      <c r="A3444" s="47" t="s">
        <v>376</v>
      </c>
      <c r="B3444" s="47">
        <v>2013</v>
      </c>
      <c r="C3444" s="47" t="s">
        <v>403</v>
      </c>
      <c r="D3444" s="47" t="s">
        <v>91</v>
      </c>
      <c r="E3444" s="48">
        <v>658000000000</v>
      </c>
      <c r="F3444" s="48">
        <v>6.51</v>
      </c>
      <c r="G3444" s="48">
        <v>1987000000</v>
      </c>
      <c r="H3444" s="48">
        <f t="shared" si="127"/>
        <v>101075268817.2043</v>
      </c>
      <c r="I3444" s="48">
        <f t="shared" si="128"/>
        <v>50.86827821701273</v>
      </c>
    </row>
    <row r="3445" spans="1:9" x14ac:dyDescent="0.3">
      <c r="A3445" s="47" t="s">
        <v>376</v>
      </c>
      <c r="B3445" s="47">
        <v>2014</v>
      </c>
      <c r="C3445" s="47" t="s">
        <v>403</v>
      </c>
      <c r="D3445" s="47" t="s">
        <v>91</v>
      </c>
      <c r="E3445" s="48">
        <v>719000000000</v>
      </c>
      <c r="F3445" s="48">
        <v>6.86</v>
      </c>
      <c r="G3445" s="48">
        <v>2170000000</v>
      </c>
      <c r="H3445" s="48">
        <f t="shared" si="127"/>
        <v>104810495626.82216</v>
      </c>
      <c r="I3445" s="48">
        <f t="shared" si="128"/>
        <v>48.299767569964132</v>
      </c>
    </row>
    <row r="3446" spans="1:9" x14ac:dyDescent="0.3">
      <c r="A3446" s="47" t="s">
        <v>376</v>
      </c>
      <c r="B3446" s="47">
        <v>2015</v>
      </c>
      <c r="C3446" s="47" t="s">
        <v>403</v>
      </c>
      <c r="D3446" s="47" t="s">
        <v>91</v>
      </c>
      <c r="E3446" s="48">
        <v>668720000000</v>
      </c>
      <c r="F3446" s="48">
        <v>8.43</v>
      </c>
      <c r="G3446" s="48">
        <v>2343000000</v>
      </c>
      <c r="H3446" s="48">
        <f t="shared" si="127"/>
        <v>79326215895.610916</v>
      </c>
      <c r="I3446" s="48">
        <f t="shared" si="128"/>
        <v>33.856686255062279</v>
      </c>
    </row>
    <row r="3447" spans="1:9" x14ac:dyDescent="0.3">
      <c r="A3447" s="47" t="s">
        <v>376</v>
      </c>
      <c r="B3447" s="47">
        <v>2010</v>
      </c>
      <c r="C3447" s="47" t="s">
        <v>404</v>
      </c>
      <c r="D3447" s="47" t="s">
        <v>91</v>
      </c>
      <c r="E3447" s="48">
        <v>504000000000</v>
      </c>
      <c r="F3447" s="48">
        <v>7.21</v>
      </c>
      <c r="G3447" s="48">
        <v>272000000</v>
      </c>
      <c r="H3447" s="48">
        <f t="shared" si="127"/>
        <v>69902912621.359222</v>
      </c>
      <c r="I3447" s="48">
        <f t="shared" si="128"/>
        <v>256.99600228440892</v>
      </c>
    </row>
    <row r="3448" spans="1:9" x14ac:dyDescent="0.3">
      <c r="A3448" s="47" t="s">
        <v>376</v>
      </c>
      <c r="B3448" s="47">
        <v>2011</v>
      </c>
      <c r="C3448" s="47" t="s">
        <v>404</v>
      </c>
      <c r="D3448" s="47" t="s">
        <v>91</v>
      </c>
      <c r="E3448" s="48">
        <v>543000000000</v>
      </c>
      <c r="F3448" s="48">
        <v>6.49</v>
      </c>
      <c r="G3448" s="48">
        <v>289000000</v>
      </c>
      <c r="H3448" s="48">
        <f t="shared" si="127"/>
        <v>83667180277.349762</v>
      </c>
      <c r="I3448" s="48">
        <f t="shared" si="128"/>
        <v>289.50581410847667</v>
      </c>
    </row>
    <row r="3449" spans="1:9" x14ac:dyDescent="0.3">
      <c r="A3449" s="47" t="s">
        <v>376</v>
      </c>
      <c r="B3449" s="47">
        <v>2012</v>
      </c>
      <c r="C3449" s="47" t="s">
        <v>404</v>
      </c>
      <c r="D3449" s="47" t="s">
        <v>91</v>
      </c>
      <c r="E3449" s="48">
        <v>545000000000</v>
      </c>
      <c r="F3449" s="48">
        <v>6.78</v>
      </c>
      <c r="G3449" s="48">
        <v>297000000</v>
      </c>
      <c r="H3449" s="48">
        <f t="shared" si="127"/>
        <v>80383480825.958694</v>
      </c>
      <c r="I3449" s="48">
        <f t="shared" si="128"/>
        <v>270.6514505924535</v>
      </c>
    </row>
    <row r="3450" spans="1:9" x14ac:dyDescent="0.3">
      <c r="A3450" s="47" t="s">
        <v>376</v>
      </c>
      <c r="B3450" s="47">
        <v>2013</v>
      </c>
      <c r="C3450" s="47" t="s">
        <v>404</v>
      </c>
      <c r="D3450" s="47" t="s">
        <v>91</v>
      </c>
      <c r="E3450" s="48">
        <v>553000000000</v>
      </c>
      <c r="F3450" s="48">
        <v>6.51</v>
      </c>
      <c r="G3450" s="48">
        <v>312000000</v>
      </c>
      <c r="H3450" s="48">
        <f t="shared" si="127"/>
        <v>84946236559.139786</v>
      </c>
      <c r="I3450" s="48">
        <f t="shared" si="128"/>
        <v>272.26357871519161</v>
      </c>
    </row>
    <row r="3451" spans="1:9" x14ac:dyDescent="0.3">
      <c r="A3451" s="47" t="s">
        <v>376</v>
      </c>
      <c r="B3451" s="47">
        <v>2014</v>
      </c>
      <c r="C3451" s="47" t="s">
        <v>404</v>
      </c>
      <c r="D3451" s="47" t="s">
        <v>91</v>
      </c>
      <c r="E3451" s="48">
        <v>558000000000</v>
      </c>
      <c r="F3451" s="48">
        <v>6.86</v>
      </c>
      <c r="G3451" s="48">
        <v>323000000</v>
      </c>
      <c r="H3451" s="48">
        <f>E3451/F3451</f>
        <v>81341107871.720108</v>
      </c>
      <c r="I3451" s="48">
        <f>H3451/G3451</f>
        <v>251.83005533040281</v>
      </c>
    </row>
    <row r="3452" spans="1:9" x14ac:dyDescent="0.3">
      <c r="A3452" s="47" t="s">
        <v>376</v>
      </c>
      <c r="B3452" s="47">
        <v>2015</v>
      </c>
      <c r="C3452" s="47" t="s">
        <v>404</v>
      </c>
      <c r="D3452" s="47" t="s">
        <v>91</v>
      </c>
      <c r="E3452" s="48">
        <v>477740000000</v>
      </c>
      <c r="F3452" s="48">
        <v>8.43</v>
      </c>
      <c r="G3452" s="48">
        <v>280000000</v>
      </c>
      <c r="H3452" s="48">
        <f>E3452/F3452</f>
        <v>56671411625.148285</v>
      </c>
      <c r="I3452" s="48">
        <f>H3452/G3452</f>
        <v>202.39789866124389</v>
      </c>
    </row>
    <row r="3453" spans="1:9" x14ac:dyDescent="0.3">
      <c r="A3453" s="47" t="s">
        <v>377</v>
      </c>
      <c r="B3453" s="47">
        <v>2010</v>
      </c>
      <c r="C3453" s="47" t="s">
        <v>396</v>
      </c>
      <c r="D3453" s="47" t="s">
        <v>92</v>
      </c>
      <c r="E3453" s="48">
        <v>26620000000</v>
      </c>
      <c r="F3453" s="48">
        <v>1.04</v>
      </c>
      <c r="G3453" s="48">
        <v>122460000</v>
      </c>
      <c r="H3453" s="48">
        <f t="shared" si="127"/>
        <v>25596153846.153847</v>
      </c>
      <c r="I3453" s="48">
        <f t="shared" si="128"/>
        <v>209.01644493021269</v>
      </c>
    </row>
    <row r="3454" spans="1:9" x14ac:dyDescent="0.3">
      <c r="A3454" s="47" t="s">
        <v>377</v>
      </c>
      <c r="B3454" s="47">
        <v>2011</v>
      </c>
      <c r="C3454" s="47" t="s">
        <v>396</v>
      </c>
      <c r="D3454" s="47" t="s">
        <v>92</v>
      </c>
      <c r="E3454" s="48">
        <v>27270000000</v>
      </c>
      <c r="F3454" s="48">
        <v>0.89</v>
      </c>
      <c r="G3454" s="48">
        <v>126510000</v>
      </c>
      <c r="H3454" s="48">
        <f t="shared" si="127"/>
        <v>30640449438.202248</v>
      </c>
      <c r="I3454" s="48">
        <f t="shared" si="128"/>
        <v>242.1978455315963</v>
      </c>
    </row>
    <row r="3455" spans="1:9" x14ac:dyDescent="0.3">
      <c r="A3455" s="47" t="s">
        <v>377</v>
      </c>
      <c r="B3455" s="47">
        <v>2012</v>
      </c>
      <c r="C3455" s="47" t="s">
        <v>396</v>
      </c>
      <c r="D3455" s="47" t="s">
        <v>92</v>
      </c>
      <c r="E3455" s="48">
        <v>27390000000</v>
      </c>
      <c r="F3455" s="48">
        <v>0.94</v>
      </c>
      <c r="G3455" s="48">
        <v>128200000</v>
      </c>
      <c r="H3455" s="48">
        <f t="shared" si="127"/>
        <v>29138297872.340427</v>
      </c>
      <c r="I3455" s="48">
        <f t="shared" si="128"/>
        <v>227.287814916852</v>
      </c>
    </row>
    <row r="3456" spans="1:9" x14ac:dyDescent="0.3">
      <c r="A3456" s="47" t="s">
        <v>377</v>
      </c>
      <c r="B3456" s="47">
        <v>2013</v>
      </c>
      <c r="C3456" s="47" t="s">
        <v>396</v>
      </c>
      <c r="D3456" s="47" t="s">
        <v>92</v>
      </c>
      <c r="E3456" s="48">
        <v>27780000000</v>
      </c>
      <c r="F3456" s="48">
        <v>0.93</v>
      </c>
      <c r="G3456" s="48">
        <v>130360000</v>
      </c>
      <c r="H3456" s="48">
        <f t="shared" si="127"/>
        <v>29870967741.935482</v>
      </c>
      <c r="I3456" s="48">
        <f t="shared" si="128"/>
        <v>229.14212750794326</v>
      </c>
    </row>
    <row r="3457" spans="1:9" x14ac:dyDescent="0.3">
      <c r="A3457" s="47" t="s">
        <v>377</v>
      </c>
      <c r="B3457" s="47">
        <v>2014</v>
      </c>
      <c r="C3457" s="47" t="s">
        <v>396</v>
      </c>
      <c r="D3457" s="47" t="s">
        <v>92</v>
      </c>
      <c r="E3457" s="48">
        <v>28070000000</v>
      </c>
      <c r="F3457" s="48">
        <v>0.92</v>
      </c>
      <c r="G3457" s="48">
        <v>131470000</v>
      </c>
      <c r="H3457" s="48">
        <f t="shared" si="127"/>
        <v>30510869565.217388</v>
      </c>
      <c r="I3457" s="48">
        <f t="shared" si="128"/>
        <v>232.07476660239894</v>
      </c>
    </row>
    <row r="3458" spans="1:9" x14ac:dyDescent="0.3">
      <c r="A3458" s="47" t="s">
        <v>377</v>
      </c>
      <c r="B3458" s="47">
        <v>2010</v>
      </c>
      <c r="C3458" s="47" t="s">
        <v>397</v>
      </c>
      <c r="D3458" s="47" t="s">
        <v>92</v>
      </c>
      <c r="E3458" s="48">
        <v>1670000000</v>
      </c>
      <c r="F3458" s="48">
        <v>1.04</v>
      </c>
      <c r="G3458" s="48">
        <v>410000</v>
      </c>
      <c r="H3458" s="48">
        <f t="shared" si="127"/>
        <v>1605769230.7692306</v>
      </c>
      <c r="I3458" s="48">
        <f t="shared" si="128"/>
        <v>3916.5103189493429</v>
      </c>
    </row>
    <row r="3459" spans="1:9" x14ac:dyDescent="0.3">
      <c r="A3459" s="47" t="s">
        <v>377</v>
      </c>
      <c r="B3459" s="47">
        <v>2011</v>
      </c>
      <c r="C3459" s="47" t="s">
        <v>397</v>
      </c>
      <c r="D3459" s="47" t="s">
        <v>92</v>
      </c>
      <c r="E3459" s="48">
        <v>1390000000</v>
      </c>
      <c r="F3459" s="48">
        <v>0.89</v>
      </c>
      <c r="G3459" s="48">
        <v>330000</v>
      </c>
      <c r="H3459" s="48">
        <f t="shared" si="127"/>
        <v>1561797752.8089888</v>
      </c>
      <c r="I3459" s="48">
        <f t="shared" si="128"/>
        <v>4732.7204630575416</v>
      </c>
    </row>
    <row r="3460" spans="1:9" x14ac:dyDescent="0.3">
      <c r="A3460" s="47" t="s">
        <v>377</v>
      </c>
      <c r="B3460" s="47">
        <v>2012</v>
      </c>
      <c r="C3460" s="47" t="s">
        <v>397</v>
      </c>
      <c r="D3460" s="47" t="s">
        <v>92</v>
      </c>
      <c r="E3460" s="48">
        <v>1150000000</v>
      </c>
      <c r="F3460" s="48">
        <v>0.94</v>
      </c>
      <c r="G3460" s="48">
        <v>270000</v>
      </c>
      <c r="H3460" s="48">
        <f t="shared" si="127"/>
        <v>1223404255.319149</v>
      </c>
      <c r="I3460" s="48">
        <f t="shared" si="128"/>
        <v>4531.1268715524038</v>
      </c>
    </row>
    <row r="3461" spans="1:9" x14ac:dyDescent="0.3">
      <c r="A3461" s="47" t="s">
        <v>377</v>
      </c>
      <c r="B3461" s="47">
        <v>2013</v>
      </c>
      <c r="C3461" s="47" t="s">
        <v>397</v>
      </c>
      <c r="D3461" s="47" t="s">
        <v>92</v>
      </c>
      <c r="E3461" s="48">
        <v>930000000</v>
      </c>
      <c r="F3461" s="48">
        <v>0.93</v>
      </c>
      <c r="G3461" s="48">
        <v>210000</v>
      </c>
      <c r="H3461" s="48">
        <f t="shared" si="127"/>
        <v>1000000000</v>
      </c>
      <c r="I3461" s="48">
        <f t="shared" si="128"/>
        <v>4761.9047619047615</v>
      </c>
    </row>
    <row r="3462" spans="1:9" x14ac:dyDescent="0.3">
      <c r="A3462" s="47" t="s">
        <v>377</v>
      </c>
      <c r="B3462" s="47">
        <v>2010</v>
      </c>
      <c r="C3462" s="47" t="s">
        <v>398</v>
      </c>
      <c r="D3462" s="47" t="s">
        <v>92</v>
      </c>
      <c r="E3462" s="48">
        <v>28370000000</v>
      </c>
      <c r="F3462" s="48">
        <v>1.04</v>
      </c>
      <c r="G3462" s="48">
        <v>168020000</v>
      </c>
      <c r="H3462" s="48">
        <f t="shared" si="127"/>
        <v>27278846153.846153</v>
      </c>
      <c r="I3462" s="48">
        <f t="shared" si="128"/>
        <v>162.35475630190544</v>
      </c>
    </row>
    <row r="3463" spans="1:9" x14ac:dyDescent="0.3">
      <c r="A3463" s="47" t="s">
        <v>377</v>
      </c>
      <c r="B3463" s="47">
        <v>2011</v>
      </c>
      <c r="C3463" s="47" t="s">
        <v>398</v>
      </c>
      <c r="D3463" s="47" t="s">
        <v>92</v>
      </c>
      <c r="E3463" s="48">
        <v>29200000000</v>
      </c>
      <c r="F3463" s="48">
        <v>0.89</v>
      </c>
      <c r="G3463" s="48">
        <v>190310000</v>
      </c>
      <c r="H3463" s="48">
        <f t="shared" si="127"/>
        <v>32808988764.044945</v>
      </c>
      <c r="I3463" s="48">
        <f t="shared" si="128"/>
        <v>172.39760792414978</v>
      </c>
    </row>
    <row r="3464" spans="1:9" x14ac:dyDescent="0.3">
      <c r="A3464" s="47" t="s">
        <v>377</v>
      </c>
      <c r="B3464" s="47">
        <v>2012</v>
      </c>
      <c r="C3464" s="47" t="s">
        <v>398</v>
      </c>
      <c r="D3464" s="47" t="s">
        <v>92</v>
      </c>
      <c r="E3464" s="48">
        <v>30830000000</v>
      </c>
      <c r="F3464" s="48">
        <v>0.94</v>
      </c>
      <c r="G3464" s="48">
        <v>215740000</v>
      </c>
      <c r="H3464" s="48">
        <f t="shared" ref="H3464:H3533" si="129">E3464/F3464</f>
        <v>32797872340.425533</v>
      </c>
      <c r="I3464" s="48">
        <f t="shared" ref="I3464:I3533" si="130">H3464/G3464</f>
        <v>152.02499462512995</v>
      </c>
    </row>
    <row r="3465" spans="1:9" x14ac:dyDescent="0.3">
      <c r="A3465" s="47" t="s">
        <v>377</v>
      </c>
      <c r="B3465" s="47">
        <v>2013</v>
      </c>
      <c r="C3465" s="47" t="s">
        <v>398</v>
      </c>
      <c r="D3465" s="47" t="s">
        <v>92</v>
      </c>
      <c r="E3465" s="48">
        <v>32700000000</v>
      </c>
      <c r="F3465" s="48">
        <v>0.93</v>
      </c>
      <c r="G3465" s="48">
        <v>240230000</v>
      </c>
      <c r="H3465" s="48">
        <f t="shared" si="129"/>
        <v>35161290322.580643</v>
      </c>
      <c r="I3465" s="48">
        <f t="shared" si="130"/>
        <v>146.36510978054633</v>
      </c>
    </row>
    <row r="3466" spans="1:9" x14ac:dyDescent="0.3">
      <c r="A3466" s="47" t="s">
        <v>377</v>
      </c>
      <c r="B3466" s="47">
        <v>2014</v>
      </c>
      <c r="C3466" s="47" t="s">
        <v>398</v>
      </c>
      <c r="D3466" s="47" t="s">
        <v>92</v>
      </c>
      <c r="E3466" s="48">
        <v>34510000000</v>
      </c>
      <c r="F3466" s="48">
        <v>0.92</v>
      </c>
      <c r="G3466" s="48">
        <v>269710000</v>
      </c>
      <c r="H3466" s="48">
        <f t="shared" si="129"/>
        <v>37510869565.217392</v>
      </c>
      <c r="I3466" s="48">
        <f t="shared" si="130"/>
        <v>139.07852717814464</v>
      </c>
    </row>
    <row r="3467" spans="1:9" x14ac:dyDescent="0.3">
      <c r="A3467" s="47" t="s">
        <v>377</v>
      </c>
      <c r="B3467" s="47">
        <v>2015</v>
      </c>
      <c r="C3467" s="47" t="s">
        <v>398</v>
      </c>
      <c r="D3467" s="47" t="s">
        <v>92</v>
      </c>
      <c r="E3467" s="48">
        <v>34854500000</v>
      </c>
      <c r="F3467" s="48">
        <v>0.96</v>
      </c>
      <c r="G3467" s="48">
        <v>296451000</v>
      </c>
      <c r="H3467" s="48">
        <f t="shared" si="129"/>
        <v>36306770833.333336</v>
      </c>
      <c r="I3467" s="48">
        <f t="shared" si="130"/>
        <v>122.47140617954851</v>
      </c>
    </row>
    <row r="3468" spans="1:9" x14ac:dyDescent="0.3">
      <c r="A3468" s="47" t="s">
        <v>377</v>
      </c>
      <c r="B3468" s="47">
        <v>2015</v>
      </c>
      <c r="C3468" s="47" t="s">
        <v>413</v>
      </c>
      <c r="D3468" s="47" t="s">
        <v>92</v>
      </c>
      <c r="E3468" s="48">
        <v>12474600000</v>
      </c>
      <c r="F3468" s="48">
        <v>0.96</v>
      </c>
      <c r="G3468" s="48">
        <v>100892000</v>
      </c>
      <c r="H3468" s="48">
        <f t="shared" si="129"/>
        <v>12994375000</v>
      </c>
      <c r="I3468" s="48">
        <f t="shared" si="130"/>
        <v>128.7948994964913</v>
      </c>
    </row>
    <row r="3469" spans="1:9" x14ac:dyDescent="0.3">
      <c r="A3469" s="47" t="s">
        <v>377</v>
      </c>
      <c r="B3469" s="47">
        <v>2015</v>
      </c>
      <c r="C3469" s="47" t="s">
        <v>411</v>
      </c>
      <c r="D3469" s="47" t="s">
        <v>92</v>
      </c>
      <c r="E3469" s="48">
        <v>22379700000</v>
      </c>
      <c r="F3469" s="48">
        <v>0.96</v>
      </c>
      <c r="G3469" s="48">
        <v>195559000</v>
      </c>
      <c r="H3469" s="48">
        <f t="shared" si="129"/>
        <v>23312187500</v>
      </c>
      <c r="I3469" s="48">
        <f t="shared" si="130"/>
        <v>119.20795003042561</v>
      </c>
    </row>
    <row r="3470" spans="1:9" x14ac:dyDescent="0.3">
      <c r="A3470" s="47" t="s">
        <v>377</v>
      </c>
      <c r="B3470" s="47">
        <v>2010</v>
      </c>
      <c r="C3470" s="47" t="s">
        <v>399</v>
      </c>
      <c r="D3470" s="47" t="s">
        <v>92</v>
      </c>
      <c r="E3470" s="48">
        <v>3966450000000</v>
      </c>
      <c r="F3470" s="48">
        <v>1.04</v>
      </c>
      <c r="G3470" s="48">
        <v>736250000</v>
      </c>
      <c r="H3470" s="48">
        <f t="shared" si="129"/>
        <v>3813894230769.2305</v>
      </c>
      <c r="I3470" s="48">
        <f t="shared" si="130"/>
        <v>5180.1619433198375</v>
      </c>
    </row>
    <row r="3471" spans="1:9" x14ac:dyDescent="0.3">
      <c r="A3471" s="47" t="s">
        <v>377</v>
      </c>
      <c r="B3471" s="47">
        <v>2011</v>
      </c>
      <c r="C3471" s="47" t="s">
        <v>399</v>
      </c>
      <c r="D3471" s="47" t="s">
        <v>92</v>
      </c>
      <c r="E3471" s="48">
        <v>4304130000000</v>
      </c>
      <c r="F3471" s="48">
        <v>0.89</v>
      </c>
      <c r="G3471" s="48">
        <v>753080000</v>
      </c>
      <c r="H3471" s="48">
        <f t="shared" si="129"/>
        <v>4836101123595.5059</v>
      </c>
      <c r="I3471" s="48">
        <f t="shared" si="130"/>
        <v>6421.7627922604579</v>
      </c>
    </row>
    <row r="3472" spans="1:9" x14ac:dyDescent="0.3">
      <c r="A3472" s="47" t="s">
        <v>377</v>
      </c>
      <c r="B3472" s="47">
        <v>2012</v>
      </c>
      <c r="C3472" s="47" t="s">
        <v>399</v>
      </c>
      <c r="D3472" s="47" t="s">
        <v>92</v>
      </c>
      <c r="E3472" s="48">
        <v>3973650000000</v>
      </c>
      <c r="F3472" s="48">
        <v>0.94</v>
      </c>
      <c r="G3472" s="48">
        <v>928000000</v>
      </c>
      <c r="H3472" s="48">
        <f t="shared" si="129"/>
        <v>4227287234042.5532</v>
      </c>
      <c r="I3472" s="48">
        <f t="shared" si="130"/>
        <v>4555.2664159941305</v>
      </c>
    </row>
    <row r="3473" spans="1:9" x14ac:dyDescent="0.3">
      <c r="A3473" s="47" t="s">
        <v>377</v>
      </c>
      <c r="B3473" s="47">
        <v>2013</v>
      </c>
      <c r="C3473" s="47" t="s">
        <v>399</v>
      </c>
      <c r="D3473" s="47" t="s">
        <v>92</v>
      </c>
      <c r="E3473" s="48">
        <v>3950720000000</v>
      </c>
      <c r="F3473" s="48">
        <v>0.93</v>
      </c>
      <c r="G3473" s="48">
        <v>950310000</v>
      </c>
      <c r="H3473" s="48">
        <f t="shared" si="129"/>
        <v>4248086021505.376</v>
      </c>
      <c r="I3473" s="48">
        <f t="shared" si="130"/>
        <v>4470.2107959564519</v>
      </c>
    </row>
    <row r="3474" spans="1:9" x14ac:dyDescent="0.3">
      <c r="A3474" s="47" t="s">
        <v>377</v>
      </c>
      <c r="B3474" s="47">
        <v>2014</v>
      </c>
      <c r="C3474" s="47" t="s">
        <v>399</v>
      </c>
      <c r="D3474" s="47" t="s">
        <v>92</v>
      </c>
      <c r="E3474" s="48">
        <v>4003370000000</v>
      </c>
      <c r="F3474" s="48">
        <v>0.92</v>
      </c>
      <c r="G3474" s="48">
        <v>961280000</v>
      </c>
      <c r="H3474" s="48">
        <f t="shared" si="129"/>
        <v>4351489130434.7822</v>
      </c>
      <c r="I3474" s="48">
        <f t="shared" si="130"/>
        <v>4526.7654902159438</v>
      </c>
    </row>
    <row r="3475" spans="1:9" x14ac:dyDescent="0.3">
      <c r="A3475" s="47" t="s">
        <v>377</v>
      </c>
      <c r="B3475" s="47">
        <v>2015</v>
      </c>
      <c r="C3475" s="47" t="s">
        <v>399</v>
      </c>
      <c r="D3475" s="47" t="s">
        <v>92</v>
      </c>
      <c r="E3475" s="48">
        <v>4653237800000</v>
      </c>
      <c r="F3475" s="48">
        <v>0.96</v>
      </c>
      <c r="G3475" s="48">
        <v>976001000</v>
      </c>
      <c r="H3475" s="48">
        <f t="shared" si="129"/>
        <v>4847122708333.334</v>
      </c>
      <c r="I3475" s="48">
        <f t="shared" si="130"/>
        <v>4966.3091619100123</v>
      </c>
    </row>
    <row r="3476" spans="1:9" x14ac:dyDescent="0.3">
      <c r="A3476" s="47" t="s">
        <v>377</v>
      </c>
      <c r="B3476" s="47">
        <v>2012</v>
      </c>
      <c r="C3476" s="47" t="s">
        <v>401</v>
      </c>
      <c r="D3476" s="47" t="s">
        <v>92</v>
      </c>
      <c r="E3476" s="48">
        <v>1367326100000</v>
      </c>
      <c r="F3476" s="48">
        <v>0.94</v>
      </c>
      <c r="G3476" s="48">
        <v>395785000</v>
      </c>
      <c r="H3476" s="48">
        <f t="shared" si="129"/>
        <v>1454602234042.5532</v>
      </c>
      <c r="I3476" s="48">
        <f t="shared" si="130"/>
        <v>3675.2333566015723</v>
      </c>
    </row>
    <row r="3477" spans="1:9" x14ac:dyDescent="0.3">
      <c r="A3477" s="47" t="s">
        <v>377</v>
      </c>
      <c r="B3477" s="47">
        <v>2013</v>
      </c>
      <c r="C3477" s="47" t="s">
        <v>401</v>
      </c>
      <c r="D3477" s="47" t="s">
        <v>92</v>
      </c>
      <c r="E3477" s="48">
        <v>1415213100000</v>
      </c>
      <c r="F3477" s="48">
        <v>0.93</v>
      </c>
      <c r="G3477" s="48">
        <v>423137000</v>
      </c>
      <c r="H3477" s="48">
        <f t="shared" si="129"/>
        <v>1521734516129.0322</v>
      </c>
      <c r="I3477" s="48">
        <f t="shared" si="130"/>
        <v>3596.3163611998766</v>
      </c>
    </row>
    <row r="3478" spans="1:9" x14ac:dyDescent="0.3">
      <c r="A3478" s="47" t="s">
        <v>377</v>
      </c>
      <c r="B3478" s="47">
        <v>2014</v>
      </c>
      <c r="C3478" s="47" t="s">
        <v>401</v>
      </c>
      <c r="D3478" s="47" t="s">
        <v>92</v>
      </c>
      <c r="E3478" s="48">
        <v>1419857900000</v>
      </c>
      <c r="F3478" s="48">
        <v>0.92</v>
      </c>
      <c r="G3478" s="48">
        <v>445674000</v>
      </c>
      <c r="H3478" s="48">
        <f t="shared" si="129"/>
        <v>1543323804347.8259</v>
      </c>
      <c r="I3478" s="48">
        <f t="shared" si="130"/>
        <v>3462.8984512173156</v>
      </c>
    </row>
    <row r="3479" spans="1:9" x14ac:dyDescent="0.3">
      <c r="A3479" s="47" t="s">
        <v>377</v>
      </c>
      <c r="B3479" s="47">
        <v>2015</v>
      </c>
      <c r="C3479" s="47" t="s">
        <v>401</v>
      </c>
      <c r="D3479" s="47" t="s">
        <v>92</v>
      </c>
      <c r="E3479" s="48">
        <v>1483258100000</v>
      </c>
      <c r="F3479" s="48">
        <v>0.96</v>
      </c>
      <c r="G3479" s="48">
        <v>468002000</v>
      </c>
      <c r="H3479" s="48">
        <f t="shared" si="129"/>
        <v>1545060520833.3335</v>
      </c>
      <c r="I3479" s="48">
        <f t="shared" si="130"/>
        <v>3301.3972607666924</v>
      </c>
    </row>
    <row r="3480" spans="1:9" x14ac:dyDescent="0.3">
      <c r="A3480" s="47" t="s">
        <v>377</v>
      </c>
      <c r="B3480" s="47">
        <v>2012</v>
      </c>
      <c r="C3480" s="47" t="s">
        <v>402</v>
      </c>
      <c r="D3480" s="47" t="s">
        <v>92</v>
      </c>
      <c r="E3480" s="48">
        <v>650620000000</v>
      </c>
      <c r="F3480" s="48">
        <v>0.94</v>
      </c>
      <c r="G3480" s="48">
        <v>291500000</v>
      </c>
      <c r="H3480" s="48">
        <f t="shared" si="129"/>
        <v>692148936170.21277</v>
      </c>
      <c r="I3480" s="48">
        <f t="shared" si="130"/>
        <v>2374.4388890916389</v>
      </c>
    </row>
    <row r="3481" spans="1:9" x14ac:dyDescent="0.3">
      <c r="A3481" s="47" t="s">
        <v>377</v>
      </c>
      <c r="B3481" s="47">
        <v>2013</v>
      </c>
      <c r="C3481" s="47" t="s">
        <v>402</v>
      </c>
      <c r="D3481" s="47" t="s">
        <v>92</v>
      </c>
      <c r="E3481" s="48">
        <v>585740000000</v>
      </c>
      <c r="F3481" s="48">
        <v>0.93</v>
      </c>
      <c r="G3481" s="48">
        <v>280240000</v>
      </c>
      <c r="H3481" s="48">
        <f t="shared" si="129"/>
        <v>629827956989.24731</v>
      </c>
      <c r="I3481" s="48">
        <f t="shared" si="130"/>
        <v>2247.4591671040798</v>
      </c>
    </row>
    <row r="3482" spans="1:9" x14ac:dyDescent="0.3">
      <c r="A3482" s="47" t="s">
        <v>377</v>
      </c>
      <c r="B3482" s="47">
        <v>2014</v>
      </c>
      <c r="C3482" s="47" t="s">
        <v>402</v>
      </c>
      <c r="D3482" s="47" t="s">
        <v>92</v>
      </c>
      <c r="E3482" s="48">
        <v>566740000000</v>
      </c>
      <c r="F3482" s="48">
        <v>0.92</v>
      </c>
      <c r="G3482" s="48">
        <v>264950000</v>
      </c>
      <c r="H3482" s="48">
        <f t="shared" si="129"/>
        <v>616021739130.43481</v>
      </c>
      <c r="I3482" s="48">
        <f t="shared" si="130"/>
        <v>2325.0490248365154</v>
      </c>
    </row>
    <row r="3483" spans="1:9" x14ac:dyDescent="0.3">
      <c r="A3483" s="47" t="s">
        <v>377</v>
      </c>
      <c r="B3483" s="47">
        <v>2015</v>
      </c>
      <c r="C3483" s="47" t="s">
        <v>402</v>
      </c>
      <c r="D3483" s="47" t="s">
        <v>92</v>
      </c>
      <c r="E3483" s="48">
        <v>892157900000</v>
      </c>
      <c r="F3483" s="48">
        <v>0.96</v>
      </c>
      <c r="G3483" s="48">
        <v>251620000</v>
      </c>
      <c r="H3483" s="48">
        <f t="shared" si="129"/>
        <v>929331145833.33337</v>
      </c>
      <c r="I3483" s="48">
        <f t="shared" si="130"/>
        <v>3693.3914070158708</v>
      </c>
    </row>
    <row r="3484" spans="1:9" x14ac:dyDescent="0.3">
      <c r="A3484" s="47" t="s">
        <v>377</v>
      </c>
      <c r="B3484" s="47">
        <v>2010</v>
      </c>
      <c r="C3484" s="47" t="s">
        <v>403</v>
      </c>
      <c r="D3484" s="47" t="s">
        <v>92</v>
      </c>
      <c r="E3484" s="48">
        <v>30270000000</v>
      </c>
      <c r="F3484" s="48">
        <v>1.04</v>
      </c>
      <c r="G3484" s="48">
        <v>373670000</v>
      </c>
      <c r="H3484" s="48">
        <f t="shared" si="129"/>
        <v>29105769230.76923</v>
      </c>
      <c r="I3484" s="48">
        <f t="shared" si="130"/>
        <v>77.891640299647364</v>
      </c>
    </row>
    <row r="3485" spans="1:9" x14ac:dyDescent="0.3">
      <c r="A3485" s="47" t="s">
        <v>377</v>
      </c>
      <c r="B3485" s="47">
        <v>2011</v>
      </c>
      <c r="C3485" s="47" t="s">
        <v>403</v>
      </c>
      <c r="D3485" s="47" t="s">
        <v>92</v>
      </c>
      <c r="E3485" s="48">
        <v>31410000000</v>
      </c>
      <c r="F3485" s="48">
        <v>0.89</v>
      </c>
      <c r="G3485" s="48">
        <v>400850000</v>
      </c>
      <c r="H3485" s="48">
        <f t="shared" si="129"/>
        <v>35292134831.46067</v>
      </c>
      <c r="I3485" s="48">
        <f t="shared" si="130"/>
        <v>88.043245182638572</v>
      </c>
    </row>
    <row r="3486" spans="1:9" x14ac:dyDescent="0.3">
      <c r="A3486" s="47" t="s">
        <v>377</v>
      </c>
      <c r="B3486" s="47">
        <v>2012</v>
      </c>
      <c r="C3486" s="47" t="s">
        <v>403</v>
      </c>
      <c r="D3486" s="47" t="s">
        <v>92</v>
      </c>
      <c r="E3486" s="48">
        <v>33290000000</v>
      </c>
      <c r="F3486" s="48">
        <v>0.94</v>
      </c>
      <c r="G3486" s="48">
        <v>435570000</v>
      </c>
      <c r="H3486" s="48">
        <f t="shared" si="129"/>
        <v>35414893617.021278</v>
      </c>
      <c r="I3486" s="48">
        <f t="shared" si="130"/>
        <v>81.307008327068615</v>
      </c>
    </row>
    <row r="3487" spans="1:9" x14ac:dyDescent="0.3">
      <c r="A3487" s="47" t="s">
        <v>377</v>
      </c>
      <c r="B3487" s="47">
        <v>2013</v>
      </c>
      <c r="C3487" s="47" t="s">
        <v>403</v>
      </c>
      <c r="D3487" s="47" t="s">
        <v>92</v>
      </c>
      <c r="E3487" s="48">
        <v>34340000000</v>
      </c>
      <c r="F3487" s="48">
        <v>0.93</v>
      </c>
      <c r="G3487" s="48">
        <v>460880000</v>
      </c>
      <c r="H3487" s="48">
        <f t="shared" si="129"/>
        <v>36924731182.7957</v>
      </c>
      <c r="I3487" s="48">
        <f t="shared" si="130"/>
        <v>80.117885746388865</v>
      </c>
    </row>
    <row r="3488" spans="1:9" x14ac:dyDescent="0.3">
      <c r="A3488" s="47" t="s">
        <v>377</v>
      </c>
      <c r="B3488" s="47">
        <v>2014</v>
      </c>
      <c r="C3488" s="47" t="s">
        <v>403</v>
      </c>
      <c r="D3488" s="47" t="s">
        <v>92</v>
      </c>
      <c r="E3488" s="48">
        <v>36080000000</v>
      </c>
      <c r="F3488" s="48">
        <v>0.92</v>
      </c>
      <c r="G3488" s="48">
        <v>508760000</v>
      </c>
      <c r="H3488" s="48">
        <f t="shared" si="129"/>
        <v>39217391304.347824</v>
      </c>
      <c r="I3488" s="48">
        <f t="shared" si="130"/>
        <v>77.084266263754671</v>
      </c>
    </row>
    <row r="3489" spans="1:9" x14ac:dyDescent="0.3">
      <c r="A3489" s="47" t="s">
        <v>377</v>
      </c>
      <c r="B3489" s="47">
        <v>2015</v>
      </c>
      <c r="C3489" s="47" t="s">
        <v>403</v>
      </c>
      <c r="D3489" s="47" t="s">
        <v>92</v>
      </c>
      <c r="E3489" s="48">
        <v>44307000000</v>
      </c>
      <c r="F3489" s="48">
        <v>0.96</v>
      </c>
      <c r="G3489" s="48">
        <v>668900000</v>
      </c>
      <c r="H3489" s="48">
        <f t="shared" si="129"/>
        <v>46153125000</v>
      </c>
      <c r="I3489" s="48">
        <f t="shared" si="130"/>
        <v>68.998542383016897</v>
      </c>
    </row>
    <row r="3490" spans="1:9" x14ac:dyDescent="0.3">
      <c r="A3490" s="47" t="s">
        <v>377</v>
      </c>
      <c r="B3490" s="47">
        <v>2015</v>
      </c>
      <c r="C3490" s="47" t="s">
        <v>414</v>
      </c>
      <c r="D3490" s="47" t="s">
        <v>92</v>
      </c>
      <c r="E3490" s="48">
        <v>348000000</v>
      </c>
      <c r="F3490" s="48">
        <v>0.96</v>
      </c>
      <c r="G3490" s="48">
        <v>4982000</v>
      </c>
      <c r="H3490" s="48">
        <f t="shared" si="129"/>
        <v>362500000</v>
      </c>
      <c r="I3490" s="48">
        <f t="shared" si="130"/>
        <v>72.761942994781208</v>
      </c>
    </row>
    <row r="3491" spans="1:9" x14ac:dyDescent="0.3">
      <c r="A3491" s="47" t="s">
        <v>377</v>
      </c>
      <c r="B3491" s="47">
        <v>2015</v>
      </c>
      <c r="C3491" s="47" t="s">
        <v>412</v>
      </c>
      <c r="D3491" s="47" t="s">
        <v>92</v>
      </c>
      <c r="E3491" s="48">
        <v>43959000000</v>
      </c>
      <c r="F3491" s="48">
        <v>0.96</v>
      </c>
      <c r="G3491" s="48">
        <v>663920000</v>
      </c>
      <c r="H3491" s="48">
        <f t="shared" si="129"/>
        <v>45790625000</v>
      </c>
      <c r="I3491" s="48">
        <f t="shared" si="130"/>
        <v>68.970094288468488</v>
      </c>
    </row>
    <row r="3492" spans="1:9" x14ac:dyDescent="0.3">
      <c r="A3492" s="47" t="s">
        <v>377</v>
      </c>
      <c r="B3492" s="47">
        <v>2010</v>
      </c>
      <c r="C3492" s="47" t="s">
        <v>404</v>
      </c>
      <c r="D3492" s="47" t="s">
        <v>92</v>
      </c>
      <c r="E3492" s="48">
        <v>66910000000</v>
      </c>
      <c r="F3492" s="48">
        <v>1.04</v>
      </c>
      <c r="G3492" s="48">
        <v>45230000</v>
      </c>
      <c r="H3492" s="48">
        <f t="shared" si="129"/>
        <v>64336538461.53846</v>
      </c>
      <c r="I3492" s="48">
        <f t="shared" si="130"/>
        <v>1422.430653582544</v>
      </c>
    </row>
    <row r="3493" spans="1:9" x14ac:dyDescent="0.3">
      <c r="A3493" s="47" t="s">
        <v>377</v>
      </c>
      <c r="B3493" s="47">
        <v>2011</v>
      </c>
      <c r="C3493" s="47" t="s">
        <v>404</v>
      </c>
      <c r="D3493" s="47" t="s">
        <v>92</v>
      </c>
      <c r="E3493" s="48">
        <v>71750000000</v>
      </c>
      <c r="F3493" s="48">
        <v>0.89</v>
      </c>
      <c r="G3493" s="48">
        <v>45980000</v>
      </c>
      <c r="H3493" s="48">
        <f t="shared" si="129"/>
        <v>80617977528.08989</v>
      </c>
      <c r="I3493" s="48">
        <f t="shared" si="130"/>
        <v>1753.3270449780316</v>
      </c>
    </row>
    <row r="3494" spans="1:9" x14ac:dyDescent="0.3">
      <c r="A3494" s="47" t="s">
        <v>377</v>
      </c>
      <c r="B3494" s="47">
        <v>2012</v>
      </c>
      <c r="C3494" s="47" t="s">
        <v>404</v>
      </c>
      <c r="D3494" s="47" t="s">
        <v>92</v>
      </c>
      <c r="E3494" s="48">
        <v>82570000000</v>
      </c>
      <c r="F3494" s="48">
        <v>0.94</v>
      </c>
      <c r="G3494" s="48">
        <v>55390000</v>
      </c>
      <c r="H3494" s="48">
        <f t="shared" si="129"/>
        <v>87840425531.914902</v>
      </c>
      <c r="I3494" s="48">
        <f t="shared" si="130"/>
        <v>1585.8535030134483</v>
      </c>
    </row>
    <row r="3495" spans="1:9" x14ac:dyDescent="0.3">
      <c r="A3495" s="47" t="s">
        <v>377</v>
      </c>
      <c r="B3495" s="47">
        <v>2013</v>
      </c>
      <c r="C3495" s="47" t="s">
        <v>404</v>
      </c>
      <c r="D3495" s="47" t="s">
        <v>92</v>
      </c>
      <c r="E3495" s="48">
        <v>85410000000</v>
      </c>
      <c r="F3495" s="48">
        <v>0.93</v>
      </c>
      <c r="G3495" s="48">
        <v>56760000</v>
      </c>
      <c r="H3495" s="48">
        <f t="shared" si="129"/>
        <v>91838709677.419357</v>
      </c>
      <c r="I3495" s="48">
        <f t="shared" si="130"/>
        <v>1618.018140898861</v>
      </c>
    </row>
    <row r="3496" spans="1:9" x14ac:dyDescent="0.3">
      <c r="A3496" s="47" t="s">
        <v>377</v>
      </c>
      <c r="B3496" s="47">
        <v>2014</v>
      </c>
      <c r="C3496" s="47" t="s">
        <v>404</v>
      </c>
      <c r="D3496" s="47" t="s">
        <v>92</v>
      </c>
      <c r="E3496" s="48">
        <v>85050000000</v>
      </c>
      <c r="F3496" s="48">
        <v>0.92</v>
      </c>
      <c r="G3496" s="48">
        <v>57700000</v>
      </c>
      <c r="H3496" s="48">
        <f t="shared" si="129"/>
        <v>92445652173.91304</v>
      </c>
      <c r="I3496" s="48">
        <f t="shared" si="130"/>
        <v>1602.1776806570717</v>
      </c>
    </row>
    <row r="3497" spans="1:9" x14ac:dyDescent="0.3">
      <c r="A3497" s="47" t="s">
        <v>377</v>
      </c>
      <c r="B3497" s="47">
        <v>2015</v>
      </c>
      <c r="C3497" s="47" t="s">
        <v>404</v>
      </c>
      <c r="D3497" s="47" t="s">
        <v>92</v>
      </c>
      <c r="E3497" s="48">
        <v>81832700000</v>
      </c>
      <c r="F3497" s="48">
        <v>0.96</v>
      </c>
      <c r="G3497" s="48">
        <v>585200000</v>
      </c>
      <c r="H3497" s="48">
        <f t="shared" si="129"/>
        <v>85242395833.333344</v>
      </c>
      <c r="I3497" s="48">
        <f t="shared" si="130"/>
        <v>145.6636975962634</v>
      </c>
    </row>
    <row r="3498" spans="1:9" x14ac:dyDescent="0.3">
      <c r="A3498" s="47" t="s">
        <v>377</v>
      </c>
      <c r="B3498" s="47">
        <v>2010</v>
      </c>
      <c r="C3498" s="47" t="s">
        <v>406</v>
      </c>
      <c r="D3498" s="47" t="s">
        <v>92</v>
      </c>
      <c r="E3498" s="48">
        <v>70000000</v>
      </c>
      <c r="F3498" s="48">
        <v>1.04</v>
      </c>
      <c r="G3498" s="48">
        <v>15270000</v>
      </c>
      <c r="H3498" s="48">
        <f t="shared" si="129"/>
        <v>67307692.307692304</v>
      </c>
      <c r="I3498" s="48">
        <f t="shared" si="130"/>
        <v>4.4078383960505763</v>
      </c>
    </row>
    <row r="3499" spans="1:9" x14ac:dyDescent="0.3">
      <c r="A3499" s="47" t="s">
        <v>377</v>
      </c>
      <c r="B3499" s="47">
        <v>2011</v>
      </c>
      <c r="C3499" s="47" t="s">
        <v>406</v>
      </c>
      <c r="D3499" s="47" t="s">
        <v>92</v>
      </c>
      <c r="E3499" s="48">
        <v>50000000</v>
      </c>
      <c r="F3499" s="48">
        <v>0.89</v>
      </c>
      <c r="G3499" s="48">
        <v>10600000</v>
      </c>
      <c r="H3499" s="48">
        <f t="shared" si="129"/>
        <v>56179775.280898876</v>
      </c>
      <c r="I3499" s="48">
        <f t="shared" si="130"/>
        <v>5.2999788000847996</v>
      </c>
    </row>
    <row r="3500" spans="1:9" x14ac:dyDescent="0.3">
      <c r="A3500" s="47" t="s">
        <v>377</v>
      </c>
      <c r="B3500" s="47">
        <v>2012</v>
      </c>
      <c r="C3500" s="47" t="s">
        <v>406</v>
      </c>
      <c r="D3500" s="47" t="s">
        <v>92</v>
      </c>
      <c r="E3500" s="48">
        <v>10000000</v>
      </c>
      <c r="F3500" s="48">
        <v>0.94</v>
      </c>
      <c r="G3500" s="48">
        <v>2800000</v>
      </c>
      <c r="H3500" s="48">
        <f t="shared" si="129"/>
        <v>10638297.872340426</v>
      </c>
      <c r="I3500" s="48">
        <f t="shared" si="130"/>
        <v>3.7993920972644379</v>
      </c>
    </row>
    <row r="3501" spans="1:9" x14ac:dyDescent="0.3">
      <c r="A3501" s="47" t="s">
        <v>377</v>
      </c>
      <c r="B3501" s="47">
        <v>2013</v>
      </c>
      <c r="C3501" s="47" t="s">
        <v>406</v>
      </c>
      <c r="D3501" s="47" t="s">
        <v>92</v>
      </c>
      <c r="E3501" s="48">
        <v>10000000</v>
      </c>
      <c r="F3501" s="48">
        <v>0.93</v>
      </c>
      <c r="G3501" s="48">
        <v>1370000</v>
      </c>
      <c r="H3501" s="48">
        <f t="shared" si="129"/>
        <v>10752688.172043011</v>
      </c>
      <c r="I3501" s="48">
        <f t="shared" si="130"/>
        <v>7.8486774978416136</v>
      </c>
    </row>
    <row r="3502" spans="1:9" x14ac:dyDescent="0.3">
      <c r="A3502" s="47" t="s">
        <v>377</v>
      </c>
      <c r="B3502" s="47">
        <v>2015</v>
      </c>
      <c r="C3502" s="47" t="s">
        <v>407</v>
      </c>
      <c r="D3502" s="47" t="s">
        <v>92</v>
      </c>
      <c r="E3502" s="48">
        <v>1541500000</v>
      </c>
      <c r="F3502" s="48">
        <v>0.96</v>
      </c>
      <c r="G3502" s="48">
        <v>22501000</v>
      </c>
      <c r="H3502" s="48">
        <f t="shared" si="129"/>
        <v>1605729166.6666667</v>
      </c>
      <c r="I3502" s="48">
        <f t="shared" si="130"/>
        <v>71.362569071004259</v>
      </c>
    </row>
    <row r="3503" spans="1:9" x14ac:dyDescent="0.3">
      <c r="A3503" s="47" t="s">
        <v>377</v>
      </c>
      <c r="B3503" s="47">
        <v>2015</v>
      </c>
      <c r="C3503" s="47" t="s">
        <v>408</v>
      </c>
      <c r="D3503" s="47" t="s">
        <v>92</v>
      </c>
      <c r="E3503" s="48">
        <v>829800000</v>
      </c>
      <c r="F3503" s="48">
        <v>0.96</v>
      </c>
      <c r="G3503" s="48">
        <v>12923000</v>
      </c>
      <c r="H3503" s="48">
        <f t="shared" si="129"/>
        <v>864375000</v>
      </c>
      <c r="I3503" s="48">
        <f t="shared" si="130"/>
        <v>66.886558848564576</v>
      </c>
    </row>
    <row r="3504" spans="1:9" x14ac:dyDescent="0.3">
      <c r="A3504" s="47" t="s">
        <v>377</v>
      </c>
      <c r="B3504" s="47">
        <v>2015</v>
      </c>
      <c r="C3504" s="47" t="s">
        <v>409</v>
      </c>
      <c r="D3504" s="47" t="s">
        <v>92</v>
      </c>
      <c r="E3504" s="48">
        <v>711800000</v>
      </c>
      <c r="F3504" s="48">
        <v>0.96</v>
      </c>
      <c r="G3504" s="48">
        <v>9579000</v>
      </c>
      <c r="H3504" s="48">
        <f t="shared" si="129"/>
        <v>741458333.33333337</v>
      </c>
      <c r="I3504" s="48">
        <f t="shared" si="130"/>
        <v>77.404565542680174</v>
      </c>
    </row>
    <row r="3505" spans="1:9" x14ac:dyDescent="0.3">
      <c r="A3505" s="47" t="s">
        <v>379</v>
      </c>
      <c r="B3505" s="47">
        <v>2010</v>
      </c>
      <c r="C3505" s="47" t="s">
        <v>396</v>
      </c>
      <c r="D3505" s="47" t="s">
        <v>94</v>
      </c>
      <c r="E3505" s="48">
        <v>5456000000000</v>
      </c>
      <c r="F3505" s="48">
        <v>31.69</v>
      </c>
      <c r="G3505" s="48">
        <v>1274260000</v>
      </c>
      <c r="H3505" s="48">
        <f t="shared" si="129"/>
        <v>172167876301.67245</v>
      </c>
      <c r="I3505" s="48">
        <f t="shared" si="130"/>
        <v>135.11204644395372</v>
      </c>
    </row>
    <row r="3506" spans="1:9" x14ac:dyDescent="0.3">
      <c r="A3506" s="47" t="s">
        <v>379</v>
      </c>
      <c r="B3506" s="47">
        <v>2011</v>
      </c>
      <c r="C3506" s="47" t="s">
        <v>396</v>
      </c>
      <c r="D3506" s="47" t="s">
        <v>94</v>
      </c>
      <c r="E3506" s="48">
        <v>6095000000000</v>
      </c>
      <c r="F3506" s="48">
        <v>30.49</v>
      </c>
      <c r="G3506" s="48">
        <v>1355132000</v>
      </c>
      <c r="H3506" s="48">
        <f t="shared" si="129"/>
        <v>199901607084.28995</v>
      </c>
      <c r="I3506" s="48">
        <f t="shared" si="130"/>
        <v>147.51449090146934</v>
      </c>
    </row>
    <row r="3507" spans="1:9" x14ac:dyDescent="0.3">
      <c r="A3507" s="47" t="s">
        <v>379</v>
      </c>
      <c r="B3507" s="47">
        <v>2012</v>
      </c>
      <c r="C3507" s="47" t="s">
        <v>396</v>
      </c>
      <c r="D3507" s="47" t="s">
        <v>94</v>
      </c>
      <c r="E3507" s="48">
        <v>6631000000000</v>
      </c>
      <c r="F3507" s="48">
        <v>31.08</v>
      </c>
      <c r="G3507" s="48">
        <v>1425778000</v>
      </c>
      <c r="H3507" s="48">
        <f t="shared" si="129"/>
        <v>213352638352.63837</v>
      </c>
      <c r="I3507" s="48">
        <f t="shared" si="130"/>
        <v>149.63945183095711</v>
      </c>
    </row>
    <row r="3508" spans="1:9" x14ac:dyDescent="0.3">
      <c r="A3508" s="47" t="s">
        <v>379</v>
      </c>
      <c r="B3508" s="47">
        <v>2013</v>
      </c>
      <c r="C3508" s="47" t="s">
        <v>396</v>
      </c>
      <c r="D3508" s="47" t="s">
        <v>94</v>
      </c>
      <c r="E3508" s="48">
        <v>7220000000000</v>
      </c>
      <c r="F3508" s="48">
        <v>30.73</v>
      </c>
      <c r="G3508" s="48">
        <v>1521155000</v>
      </c>
      <c r="H3508" s="48">
        <f t="shared" si="129"/>
        <v>234949560689.87961</v>
      </c>
      <c r="I3508" s="48">
        <f t="shared" si="130"/>
        <v>154.45471414147775</v>
      </c>
    </row>
    <row r="3509" spans="1:9" x14ac:dyDescent="0.3">
      <c r="A3509" s="47" t="s">
        <v>379</v>
      </c>
      <c r="B3509" s="47">
        <v>2014</v>
      </c>
      <c r="C3509" s="47" t="s">
        <v>396</v>
      </c>
      <c r="D3509" s="47" t="s">
        <v>94</v>
      </c>
      <c r="E3509" s="48">
        <v>7432000000000</v>
      </c>
      <c r="F3509" s="48">
        <v>32.479999999999997</v>
      </c>
      <c r="G3509" s="48">
        <v>1565097000</v>
      </c>
      <c r="H3509" s="48">
        <f t="shared" si="129"/>
        <v>228817733990.1478</v>
      </c>
      <c r="I3509" s="48">
        <f t="shared" si="130"/>
        <v>146.20035307086258</v>
      </c>
    </row>
    <row r="3510" spans="1:9" x14ac:dyDescent="0.3">
      <c r="A3510" s="47" t="s">
        <v>379</v>
      </c>
      <c r="B3510" s="47">
        <v>2015</v>
      </c>
      <c r="C3510" s="47" t="s">
        <v>396</v>
      </c>
      <c r="D3510" s="47" t="s">
        <v>94</v>
      </c>
      <c r="E3510" s="48">
        <v>8451000000000</v>
      </c>
      <c r="F3510" s="48">
        <v>34.25</v>
      </c>
      <c r="G3510" s="48">
        <v>1844443000</v>
      </c>
      <c r="H3510" s="48">
        <f t="shared" si="129"/>
        <v>246744525547.44525</v>
      </c>
      <c r="I3510" s="48">
        <f t="shared" si="130"/>
        <v>133.77725717056327</v>
      </c>
    </row>
    <row r="3511" spans="1:9" x14ac:dyDescent="0.3">
      <c r="A3511" s="47" t="s">
        <v>379</v>
      </c>
      <c r="B3511" s="47">
        <v>2010</v>
      </c>
      <c r="C3511" s="47" t="s">
        <v>397</v>
      </c>
      <c r="D3511" s="47" t="s">
        <v>94</v>
      </c>
      <c r="E3511" s="48">
        <v>51698000000000</v>
      </c>
      <c r="F3511" s="48">
        <v>31.69</v>
      </c>
      <c r="G3511" s="48">
        <v>114558000</v>
      </c>
      <c r="H3511" s="48">
        <f t="shared" si="129"/>
        <v>1631366361628.2739</v>
      </c>
      <c r="I3511" s="48">
        <f t="shared" si="130"/>
        <v>14240.527607223188</v>
      </c>
    </row>
    <row r="3512" spans="1:9" x14ac:dyDescent="0.3">
      <c r="A3512" s="47" t="s">
        <v>379</v>
      </c>
      <c r="B3512" s="47">
        <v>2011</v>
      </c>
      <c r="C3512" s="47" t="s">
        <v>397</v>
      </c>
      <c r="D3512" s="47" t="s">
        <v>94</v>
      </c>
      <c r="E3512" s="48">
        <v>56168000000000</v>
      </c>
      <c r="F3512" s="48">
        <v>30.49</v>
      </c>
      <c r="G3512" s="48">
        <v>115431000</v>
      </c>
      <c r="H3512" s="48">
        <f t="shared" si="129"/>
        <v>1842177763201.0496</v>
      </c>
      <c r="I3512" s="48">
        <f t="shared" si="130"/>
        <v>15959.125046140547</v>
      </c>
    </row>
    <row r="3513" spans="1:9" x14ac:dyDescent="0.3">
      <c r="A3513" s="47" t="s">
        <v>379</v>
      </c>
      <c r="B3513" s="47">
        <v>2012</v>
      </c>
      <c r="C3513" s="47" t="s">
        <v>397</v>
      </c>
      <c r="D3513" s="47" t="s">
        <v>94</v>
      </c>
      <c r="E3513" s="48">
        <v>64832000000000</v>
      </c>
      <c r="F3513" s="48">
        <v>31.08</v>
      </c>
      <c r="G3513" s="48">
        <v>122875000</v>
      </c>
      <c r="H3513" s="48">
        <f t="shared" si="129"/>
        <v>2085971685971.686</v>
      </c>
      <c r="I3513" s="48">
        <f t="shared" si="130"/>
        <v>16976.371808518299</v>
      </c>
    </row>
    <row r="3514" spans="1:9" x14ac:dyDescent="0.3">
      <c r="A3514" s="47" t="s">
        <v>379</v>
      </c>
      <c r="B3514" s="47">
        <v>2013</v>
      </c>
      <c r="C3514" s="47" t="s">
        <v>397</v>
      </c>
      <c r="D3514" s="47" t="s">
        <v>94</v>
      </c>
      <c r="E3514" s="48">
        <v>64581000000000</v>
      </c>
      <c r="F3514" s="48">
        <v>30.73</v>
      </c>
      <c r="G3514" s="48">
        <v>118365000</v>
      </c>
      <c r="H3514" s="48">
        <f t="shared" si="129"/>
        <v>2101561991539.2124</v>
      </c>
      <c r="I3514" s="48">
        <f t="shared" si="130"/>
        <v>17754.927483117579</v>
      </c>
    </row>
    <row r="3515" spans="1:9" x14ac:dyDescent="0.3">
      <c r="A3515" s="47" t="s">
        <v>379</v>
      </c>
      <c r="B3515" s="47">
        <v>2014</v>
      </c>
      <c r="C3515" s="47" t="s">
        <v>397</v>
      </c>
      <c r="D3515" s="47" t="s">
        <v>94</v>
      </c>
      <c r="E3515" s="48">
        <v>61595000000000</v>
      </c>
      <c r="F3515" s="48">
        <v>32.479999999999997</v>
      </c>
      <c r="G3515" s="48">
        <v>118790000</v>
      </c>
      <c r="H3515" s="48">
        <f t="shared" si="129"/>
        <v>1896397783251.2317</v>
      </c>
      <c r="I3515" s="48">
        <f t="shared" si="130"/>
        <v>15964.288098756055</v>
      </c>
    </row>
    <row r="3516" spans="1:9" x14ac:dyDescent="0.3">
      <c r="A3516" s="47" t="s">
        <v>379</v>
      </c>
      <c r="B3516" s="47">
        <v>2015</v>
      </c>
      <c r="C3516" s="47" t="s">
        <v>397</v>
      </c>
      <c r="D3516" s="47" t="s">
        <v>94</v>
      </c>
      <c r="E3516" s="48">
        <v>61533000000000</v>
      </c>
      <c r="F3516" s="48">
        <v>34.25</v>
      </c>
      <c r="G3516" s="48">
        <v>120438000</v>
      </c>
      <c r="H3516" s="48">
        <f t="shared" si="129"/>
        <v>1796583941605.8394</v>
      </c>
      <c r="I3516" s="48">
        <f t="shared" si="130"/>
        <v>14917.085484696187</v>
      </c>
    </row>
    <row r="3517" spans="1:9" x14ac:dyDescent="0.3">
      <c r="A3517" s="47" t="s">
        <v>379</v>
      </c>
      <c r="B3517" s="47">
        <v>2010</v>
      </c>
      <c r="C3517" s="47" t="s">
        <v>398</v>
      </c>
      <c r="D3517" s="47" t="s">
        <v>94</v>
      </c>
      <c r="E3517" s="48">
        <v>766635000000</v>
      </c>
      <c r="F3517" s="48">
        <v>31.69</v>
      </c>
      <c r="G3517" s="48">
        <v>257089000</v>
      </c>
      <c r="H3517" s="48">
        <f t="shared" si="129"/>
        <v>24191700852.003784</v>
      </c>
      <c r="I3517" s="48">
        <f t="shared" si="130"/>
        <v>94.098545064175383</v>
      </c>
    </row>
    <row r="3518" spans="1:9" x14ac:dyDescent="0.3">
      <c r="A3518" s="47" t="s">
        <v>379</v>
      </c>
      <c r="B3518" s="47">
        <v>2011</v>
      </c>
      <c r="C3518" s="47" t="s">
        <v>398</v>
      </c>
      <c r="D3518" s="47" t="s">
        <v>94</v>
      </c>
      <c r="E3518" s="48">
        <v>888792000000</v>
      </c>
      <c r="F3518" s="48">
        <v>30.49</v>
      </c>
      <c r="G3518" s="48">
        <v>288129000</v>
      </c>
      <c r="H3518" s="48">
        <f t="shared" si="129"/>
        <v>29150278779.927845</v>
      </c>
      <c r="I3518" s="48">
        <f t="shared" si="130"/>
        <v>101.17092961808025</v>
      </c>
    </row>
    <row r="3519" spans="1:9" x14ac:dyDescent="0.3">
      <c r="A3519" s="47" t="s">
        <v>379</v>
      </c>
      <c r="B3519" s="47">
        <v>2012</v>
      </c>
      <c r="C3519" s="47" t="s">
        <v>398</v>
      </c>
      <c r="D3519" s="47" t="s">
        <v>94</v>
      </c>
      <c r="E3519" s="48">
        <v>1140369000000</v>
      </c>
      <c r="F3519" s="48">
        <v>31.08</v>
      </c>
      <c r="G3519" s="48">
        <v>332635000</v>
      </c>
      <c r="H3519" s="48">
        <f t="shared" si="129"/>
        <v>36691409266.409271</v>
      </c>
      <c r="I3519" s="48">
        <f t="shared" si="130"/>
        <v>110.30531743926306</v>
      </c>
    </row>
    <row r="3520" spans="1:9" x14ac:dyDescent="0.3">
      <c r="A3520" s="47" t="s">
        <v>379</v>
      </c>
      <c r="B3520" s="47">
        <v>2013</v>
      </c>
      <c r="C3520" s="47" t="s">
        <v>398</v>
      </c>
      <c r="D3520" s="47" t="s">
        <v>94</v>
      </c>
      <c r="E3520" s="48">
        <v>1267145000000</v>
      </c>
      <c r="F3520" s="48">
        <v>30.73</v>
      </c>
      <c r="G3520" s="48">
        <v>362198000</v>
      </c>
      <c r="H3520" s="48">
        <f t="shared" si="129"/>
        <v>41234786853.237877</v>
      </c>
      <c r="I3520" s="48">
        <f t="shared" si="130"/>
        <v>113.84598162672869</v>
      </c>
    </row>
    <row r="3521" spans="1:9" x14ac:dyDescent="0.3">
      <c r="A3521" s="47" t="s">
        <v>379</v>
      </c>
      <c r="B3521" s="47">
        <v>2014</v>
      </c>
      <c r="C3521" s="47" t="s">
        <v>398</v>
      </c>
      <c r="D3521" s="47" t="s">
        <v>94</v>
      </c>
      <c r="E3521" s="48">
        <v>1365765000000</v>
      </c>
      <c r="F3521" s="48">
        <v>32.479999999999997</v>
      </c>
      <c r="G3521" s="48">
        <v>387358000</v>
      </c>
      <c r="H3521" s="48">
        <f t="shared" si="129"/>
        <v>42049415024.630547</v>
      </c>
      <c r="I3521" s="48">
        <f t="shared" si="130"/>
        <v>108.55439935313211</v>
      </c>
    </row>
    <row r="3522" spans="1:9" x14ac:dyDescent="0.3">
      <c r="A3522" s="47" t="s">
        <v>379</v>
      </c>
      <c r="B3522" s="47">
        <v>2015</v>
      </c>
      <c r="C3522" s="47" t="s">
        <v>398</v>
      </c>
      <c r="D3522" s="47" t="s">
        <v>94</v>
      </c>
      <c r="E3522" s="48">
        <v>1424141000000</v>
      </c>
      <c r="F3522" s="48">
        <v>34.25</v>
      </c>
      <c r="G3522" s="48">
        <v>405359000</v>
      </c>
      <c r="H3522" s="48">
        <f t="shared" si="129"/>
        <v>41580759124.087593</v>
      </c>
      <c r="I3522" s="48">
        <f t="shared" si="130"/>
        <v>102.57761422365753</v>
      </c>
    </row>
    <row r="3523" spans="1:9" x14ac:dyDescent="0.3">
      <c r="A3523" s="47" t="s">
        <v>379</v>
      </c>
      <c r="B3523" s="47">
        <v>2010</v>
      </c>
      <c r="C3523" s="47" t="s">
        <v>413</v>
      </c>
      <c r="D3523" s="47" t="s">
        <v>94</v>
      </c>
      <c r="E3523" s="48">
        <v>18635000000</v>
      </c>
      <c r="F3523" s="48">
        <v>31.69</v>
      </c>
      <c r="G3523" s="48">
        <v>2694000</v>
      </c>
      <c r="H3523" s="48">
        <f t="shared" si="129"/>
        <v>588040391.29062796</v>
      </c>
      <c r="I3523" s="48">
        <f t="shared" si="130"/>
        <v>218.27779929125018</v>
      </c>
    </row>
    <row r="3524" spans="1:9" x14ac:dyDescent="0.3">
      <c r="A3524" s="47" t="s">
        <v>379</v>
      </c>
      <c r="B3524" s="47">
        <v>2011</v>
      </c>
      <c r="C3524" s="47" t="s">
        <v>413</v>
      </c>
      <c r="D3524" s="47" t="s">
        <v>94</v>
      </c>
      <c r="E3524" s="48">
        <v>22792000000</v>
      </c>
      <c r="F3524" s="48">
        <v>30.49</v>
      </c>
      <c r="G3524" s="48">
        <v>3571000</v>
      </c>
      <c r="H3524" s="48">
        <f t="shared" si="129"/>
        <v>747523778.28796327</v>
      </c>
      <c r="I3524" s="48">
        <f t="shared" si="130"/>
        <v>209.33177773395778</v>
      </c>
    </row>
    <row r="3525" spans="1:9" x14ac:dyDescent="0.3">
      <c r="A3525" s="47" t="s">
        <v>379</v>
      </c>
      <c r="B3525" s="47">
        <v>2012</v>
      </c>
      <c r="C3525" s="47" t="s">
        <v>413</v>
      </c>
      <c r="D3525" s="47" t="s">
        <v>94</v>
      </c>
      <c r="E3525" s="48">
        <v>40369000000</v>
      </c>
      <c r="F3525" s="48">
        <v>31.08</v>
      </c>
      <c r="G3525" s="48">
        <v>7920000</v>
      </c>
      <c r="H3525" s="48">
        <f t="shared" si="129"/>
        <v>1298873873.8738739</v>
      </c>
      <c r="I3525" s="48">
        <f t="shared" si="130"/>
        <v>163.99922649922649</v>
      </c>
    </row>
    <row r="3526" spans="1:9" x14ac:dyDescent="0.3">
      <c r="A3526" s="47" t="s">
        <v>379</v>
      </c>
      <c r="B3526" s="47">
        <v>2013</v>
      </c>
      <c r="C3526" s="47" t="s">
        <v>413</v>
      </c>
      <c r="D3526" s="47" t="s">
        <v>94</v>
      </c>
      <c r="E3526" s="48">
        <v>61145000000</v>
      </c>
      <c r="F3526" s="48">
        <v>30.73</v>
      </c>
      <c r="G3526" s="48">
        <v>13022000</v>
      </c>
      <c r="H3526" s="48">
        <f t="shared" si="129"/>
        <v>1989749430.5239179</v>
      </c>
      <c r="I3526" s="48">
        <f t="shared" si="130"/>
        <v>152.79906546797096</v>
      </c>
    </row>
    <row r="3527" spans="1:9" x14ac:dyDescent="0.3">
      <c r="A3527" s="47" t="s">
        <v>379</v>
      </c>
      <c r="B3527" s="47">
        <v>2014</v>
      </c>
      <c r="C3527" s="47" t="s">
        <v>413</v>
      </c>
      <c r="D3527" s="47" t="s">
        <v>94</v>
      </c>
      <c r="E3527" s="48">
        <v>68765000000</v>
      </c>
      <c r="F3527" s="48">
        <v>32.479999999999997</v>
      </c>
      <c r="G3527" s="48">
        <v>15411000</v>
      </c>
      <c r="H3527" s="48">
        <f t="shared" si="129"/>
        <v>2117149014.7783253</v>
      </c>
      <c r="I3527" s="48">
        <f t="shared" si="130"/>
        <v>137.37908083695578</v>
      </c>
    </row>
    <row r="3528" spans="1:9" x14ac:dyDescent="0.3">
      <c r="A3528" s="47" t="s">
        <v>379</v>
      </c>
      <c r="B3528" s="47">
        <v>2015</v>
      </c>
      <c r="C3528" s="47" t="s">
        <v>413</v>
      </c>
      <c r="D3528" s="47" t="s">
        <v>94</v>
      </c>
      <c r="E3528" s="48">
        <v>90141000000</v>
      </c>
      <c r="F3528" s="48">
        <v>34.25</v>
      </c>
      <c r="G3528" s="48">
        <v>24593000</v>
      </c>
      <c r="H3528" s="48">
        <f t="shared" si="129"/>
        <v>2631854014.5985403</v>
      </c>
      <c r="I3528" s="48">
        <f t="shared" si="130"/>
        <v>107.01638737033059</v>
      </c>
    </row>
    <row r="3529" spans="1:9" x14ac:dyDescent="0.3">
      <c r="A3529" s="47" t="s">
        <v>379</v>
      </c>
      <c r="B3529" s="47">
        <v>2010</v>
      </c>
      <c r="C3529" s="47" t="s">
        <v>411</v>
      </c>
      <c r="D3529" s="47" t="s">
        <v>94</v>
      </c>
      <c r="E3529" s="48">
        <v>748000000000</v>
      </c>
      <c r="F3529" s="48">
        <v>31.69</v>
      </c>
      <c r="G3529" s="48">
        <v>254395000</v>
      </c>
      <c r="H3529" s="48">
        <f t="shared" si="129"/>
        <v>23603660460.713158</v>
      </c>
      <c r="I3529" s="48">
        <f t="shared" si="130"/>
        <v>92.783507776147957</v>
      </c>
    </row>
    <row r="3530" spans="1:9" x14ac:dyDescent="0.3">
      <c r="A3530" s="47" t="s">
        <v>379</v>
      </c>
      <c r="B3530" s="47">
        <v>2011</v>
      </c>
      <c r="C3530" s="47" t="s">
        <v>411</v>
      </c>
      <c r="D3530" s="47" t="s">
        <v>94</v>
      </c>
      <c r="E3530" s="48">
        <v>866000000000</v>
      </c>
      <c r="F3530" s="48">
        <v>30.49</v>
      </c>
      <c r="G3530" s="48">
        <v>284558000</v>
      </c>
      <c r="H3530" s="48">
        <f t="shared" si="129"/>
        <v>28402755001.639885</v>
      </c>
      <c r="I3530" s="48">
        <f t="shared" si="130"/>
        <v>99.813588096767219</v>
      </c>
    </row>
    <row r="3531" spans="1:9" x14ac:dyDescent="0.3">
      <c r="A3531" s="47" t="s">
        <v>379</v>
      </c>
      <c r="B3531" s="47">
        <v>2012</v>
      </c>
      <c r="C3531" s="47" t="s">
        <v>411</v>
      </c>
      <c r="D3531" s="47" t="s">
        <v>94</v>
      </c>
      <c r="E3531" s="48">
        <v>1100000000000</v>
      </c>
      <c r="F3531" s="48">
        <v>31.08</v>
      </c>
      <c r="G3531" s="48">
        <v>324715000</v>
      </c>
      <c r="H3531" s="48">
        <f t="shared" si="129"/>
        <v>35392535392.535393</v>
      </c>
      <c r="I3531" s="48">
        <f t="shared" si="130"/>
        <v>108.9956897357233</v>
      </c>
    </row>
    <row r="3532" spans="1:9" x14ac:dyDescent="0.3">
      <c r="A3532" s="47" t="s">
        <v>379</v>
      </c>
      <c r="B3532" s="47">
        <v>2013</v>
      </c>
      <c r="C3532" s="47" t="s">
        <v>411</v>
      </c>
      <c r="D3532" s="47" t="s">
        <v>94</v>
      </c>
      <c r="E3532" s="48">
        <v>1206000000000</v>
      </c>
      <c r="F3532" s="48">
        <v>30.73</v>
      </c>
      <c r="G3532" s="48">
        <v>349176000</v>
      </c>
      <c r="H3532" s="48">
        <f t="shared" si="129"/>
        <v>39245037422.713959</v>
      </c>
      <c r="I3532" s="48">
        <f t="shared" si="130"/>
        <v>112.39328425411242</v>
      </c>
    </row>
    <row r="3533" spans="1:9" x14ac:dyDescent="0.3">
      <c r="A3533" s="47" t="s">
        <v>379</v>
      </c>
      <c r="B3533" s="47">
        <v>2014</v>
      </c>
      <c r="C3533" s="47" t="s">
        <v>411</v>
      </c>
      <c r="D3533" s="47" t="s">
        <v>94</v>
      </c>
      <c r="E3533" s="48">
        <v>1297000000000</v>
      </c>
      <c r="F3533" s="48">
        <v>32.479999999999997</v>
      </c>
      <c r="G3533" s="48">
        <v>371947000</v>
      </c>
      <c r="H3533" s="48">
        <f t="shared" si="129"/>
        <v>39932266009.852219</v>
      </c>
      <c r="I3533" s="48">
        <f t="shared" si="130"/>
        <v>107.36009702955587</v>
      </c>
    </row>
    <row r="3534" spans="1:9" x14ac:dyDescent="0.3">
      <c r="A3534" s="47" t="s">
        <v>379</v>
      </c>
      <c r="B3534" s="47">
        <v>2015</v>
      </c>
      <c r="C3534" s="47" t="s">
        <v>411</v>
      </c>
      <c r="D3534" s="47" t="s">
        <v>94</v>
      </c>
      <c r="E3534" s="48">
        <v>1334000000000</v>
      </c>
      <c r="F3534" s="48">
        <v>34.25</v>
      </c>
      <c r="G3534" s="48">
        <v>380766000</v>
      </c>
      <c r="H3534" s="48">
        <f t="shared" ref="H3534:H3597" si="131">E3534/F3534</f>
        <v>38948905109.489052</v>
      </c>
      <c r="I3534" s="48">
        <f t="shared" ref="I3534:I3597" si="132">H3534/G3534</f>
        <v>102.29092174587294</v>
      </c>
    </row>
    <row r="3535" spans="1:9" x14ac:dyDescent="0.3">
      <c r="A3535" s="47" t="s">
        <v>379</v>
      </c>
      <c r="B3535" s="47">
        <v>2010</v>
      </c>
      <c r="C3535" s="47" t="s">
        <v>399</v>
      </c>
      <c r="D3535" s="47" t="s">
        <v>94</v>
      </c>
      <c r="E3535" s="48">
        <v>169930000000000</v>
      </c>
      <c r="F3535" s="48">
        <v>31.69</v>
      </c>
      <c r="G3535" s="48">
        <v>1049465000</v>
      </c>
      <c r="H3535" s="48">
        <f t="shared" si="131"/>
        <v>5362259387819.501</v>
      </c>
      <c r="I3535" s="48">
        <f t="shared" si="132"/>
        <v>5109.5171233147375</v>
      </c>
    </row>
    <row r="3536" spans="1:9" x14ac:dyDescent="0.3">
      <c r="A3536" s="47" t="s">
        <v>379</v>
      </c>
      <c r="B3536" s="47">
        <v>2011</v>
      </c>
      <c r="C3536" s="47" t="s">
        <v>399</v>
      </c>
      <c r="D3536" s="47" t="s">
        <v>94</v>
      </c>
      <c r="E3536" s="48">
        <v>212129000000000</v>
      </c>
      <c r="F3536" s="48">
        <v>30.49</v>
      </c>
      <c r="G3536" s="48">
        <v>1297125000</v>
      </c>
      <c r="H3536" s="48">
        <f t="shared" si="131"/>
        <v>6957330272220.4004</v>
      </c>
      <c r="I3536" s="48">
        <f t="shared" si="132"/>
        <v>5363.6544451925611</v>
      </c>
    </row>
    <row r="3537" spans="1:9" x14ac:dyDescent="0.3">
      <c r="A3537" s="47" t="s">
        <v>379</v>
      </c>
      <c r="B3537" s="47">
        <v>2012</v>
      </c>
      <c r="C3537" s="47" t="s">
        <v>399</v>
      </c>
      <c r="D3537" s="47" t="s">
        <v>94</v>
      </c>
      <c r="E3537" s="48">
        <v>231325000000000</v>
      </c>
      <c r="F3537" s="48">
        <v>31.08</v>
      </c>
      <c r="G3537" s="48">
        <v>1649017000</v>
      </c>
      <c r="H3537" s="48">
        <f t="shared" si="131"/>
        <v>7442889317889.3184</v>
      </c>
      <c r="I3537" s="48">
        <f t="shared" si="132"/>
        <v>4513.5309811174284</v>
      </c>
    </row>
    <row r="3538" spans="1:9" x14ac:dyDescent="0.3">
      <c r="A3538" s="47" t="s">
        <v>379</v>
      </c>
      <c r="B3538" s="47">
        <v>2013</v>
      </c>
      <c r="C3538" s="47" t="s">
        <v>399</v>
      </c>
      <c r="D3538" s="47" t="s">
        <v>94</v>
      </c>
      <c r="E3538" s="48">
        <v>248300000000000</v>
      </c>
      <c r="F3538" s="48">
        <v>30.73</v>
      </c>
      <c r="G3538" s="48">
        <v>1936263000</v>
      </c>
      <c r="H3538" s="48">
        <f t="shared" si="131"/>
        <v>8080052066384.6406</v>
      </c>
      <c r="I3538" s="48">
        <f t="shared" si="132"/>
        <v>4173.0137209586928</v>
      </c>
    </row>
    <row r="3539" spans="1:9" x14ac:dyDescent="0.3">
      <c r="A3539" s="47" t="s">
        <v>379</v>
      </c>
      <c r="B3539" s="47">
        <v>2014</v>
      </c>
      <c r="C3539" s="47" t="s">
        <v>399</v>
      </c>
      <c r="D3539" s="47" t="s">
        <v>94</v>
      </c>
      <c r="E3539" s="48">
        <v>261688000000000</v>
      </c>
      <c r="F3539" s="48">
        <v>32.479999999999997</v>
      </c>
      <c r="G3539" s="48">
        <v>2193309000</v>
      </c>
      <c r="H3539" s="48">
        <f t="shared" si="131"/>
        <v>8056896551724.1387</v>
      </c>
      <c r="I3539" s="48">
        <f t="shared" si="132"/>
        <v>3673.3978439536513</v>
      </c>
    </row>
    <row r="3540" spans="1:9" x14ac:dyDescent="0.3">
      <c r="A3540" s="47" t="s">
        <v>379</v>
      </c>
      <c r="B3540" s="47">
        <v>2015</v>
      </c>
      <c r="C3540" s="47" t="s">
        <v>399</v>
      </c>
      <c r="D3540" s="47" t="s">
        <v>94</v>
      </c>
      <c r="E3540" s="48">
        <v>277811000000000</v>
      </c>
      <c r="F3540" s="48">
        <v>34.25</v>
      </c>
      <c r="G3540" s="48">
        <v>2492753000</v>
      </c>
      <c r="H3540" s="48">
        <f t="shared" si="131"/>
        <v>8111270072992.7012</v>
      </c>
      <c r="I3540" s="48">
        <f t="shared" si="132"/>
        <v>3253.9405520694195</v>
      </c>
    </row>
    <row r="3541" spans="1:9" x14ac:dyDescent="0.3">
      <c r="A3541" s="47" t="s">
        <v>379</v>
      </c>
      <c r="B3541" s="47">
        <v>2010</v>
      </c>
      <c r="C3541" s="47" t="s">
        <v>400</v>
      </c>
      <c r="D3541" s="47" t="s">
        <v>94</v>
      </c>
      <c r="E3541" s="48">
        <v>2636000000000</v>
      </c>
      <c r="F3541" s="48">
        <v>31.69</v>
      </c>
      <c r="G3541" s="48">
        <v>268823000</v>
      </c>
      <c r="H3541" s="48">
        <f t="shared" si="131"/>
        <v>83180814136.951721</v>
      </c>
      <c r="I3541" s="48">
        <f t="shared" si="132"/>
        <v>309.42595736581961</v>
      </c>
    </row>
    <row r="3542" spans="1:9" x14ac:dyDescent="0.3">
      <c r="A3542" s="47" t="s">
        <v>379</v>
      </c>
      <c r="B3542" s="47">
        <v>2011</v>
      </c>
      <c r="C3542" s="47" t="s">
        <v>400</v>
      </c>
      <c r="D3542" s="47" t="s">
        <v>94</v>
      </c>
      <c r="E3542" s="48">
        <v>3221000000000</v>
      </c>
      <c r="F3542" s="48">
        <v>30.49</v>
      </c>
      <c r="G3542" s="48">
        <v>302588000</v>
      </c>
      <c r="H3542" s="48">
        <f t="shared" si="131"/>
        <v>105641193834.04396</v>
      </c>
      <c r="I3542" s="48">
        <f t="shared" si="132"/>
        <v>349.12552326610427</v>
      </c>
    </row>
    <row r="3543" spans="1:9" x14ac:dyDescent="0.3">
      <c r="A3543" s="47" t="s">
        <v>379</v>
      </c>
      <c r="B3543" s="47">
        <v>2012</v>
      </c>
      <c r="C3543" s="47" t="s">
        <v>400</v>
      </c>
      <c r="D3543" s="47" t="s">
        <v>94</v>
      </c>
      <c r="E3543" s="48">
        <v>3930000000000</v>
      </c>
      <c r="F3543" s="48">
        <v>31.08</v>
      </c>
      <c r="G3543" s="48">
        <v>359758000</v>
      </c>
      <c r="H3543" s="48">
        <f t="shared" si="131"/>
        <v>126447876447.87645</v>
      </c>
      <c r="I3543" s="48">
        <f t="shared" si="132"/>
        <v>351.48037416228811</v>
      </c>
    </row>
    <row r="3544" spans="1:9" x14ac:dyDescent="0.3">
      <c r="A3544" s="47" t="s">
        <v>379</v>
      </c>
      <c r="B3544" s="47">
        <v>2013</v>
      </c>
      <c r="C3544" s="47" t="s">
        <v>400</v>
      </c>
      <c r="D3544" s="47" t="s">
        <v>94</v>
      </c>
      <c r="E3544" s="48">
        <v>4269000000000</v>
      </c>
      <c r="F3544" s="48">
        <v>30.73</v>
      </c>
      <c r="G3544" s="48">
        <v>388501000</v>
      </c>
      <c r="H3544" s="48">
        <f t="shared" si="131"/>
        <v>138919622518.71136</v>
      </c>
      <c r="I3544" s="48">
        <f t="shared" si="132"/>
        <v>357.5785455345324</v>
      </c>
    </row>
    <row r="3545" spans="1:9" x14ac:dyDescent="0.3">
      <c r="A3545" s="47" t="s">
        <v>379</v>
      </c>
      <c r="B3545" s="47">
        <v>2014</v>
      </c>
      <c r="C3545" s="47" t="s">
        <v>400</v>
      </c>
      <c r="D3545" s="47" t="s">
        <v>94</v>
      </c>
      <c r="E3545" s="48">
        <v>4373000000000</v>
      </c>
      <c r="F3545" s="48">
        <v>32.479999999999997</v>
      </c>
      <c r="G3545" s="48">
        <v>413328000</v>
      </c>
      <c r="H3545" s="48">
        <f t="shared" si="131"/>
        <v>134636699507.38918</v>
      </c>
      <c r="I3545" s="48">
        <f t="shared" si="132"/>
        <v>325.73815349405118</v>
      </c>
    </row>
    <row r="3546" spans="1:9" x14ac:dyDescent="0.3">
      <c r="A3546" s="47" t="s">
        <v>379</v>
      </c>
      <c r="B3546" s="47">
        <v>2015</v>
      </c>
      <c r="C3546" s="47" t="s">
        <v>400</v>
      </c>
      <c r="D3546" s="47" t="s">
        <v>94</v>
      </c>
      <c r="E3546" s="48">
        <v>4285000000000</v>
      </c>
      <c r="F3546" s="48">
        <v>34.25</v>
      </c>
      <c r="G3546" s="48">
        <v>430977000</v>
      </c>
      <c r="H3546" s="48">
        <f t="shared" si="131"/>
        <v>125109489051.09489</v>
      </c>
      <c r="I3546" s="48">
        <f t="shared" si="132"/>
        <v>290.29272803675116</v>
      </c>
    </row>
    <row r="3547" spans="1:9" x14ac:dyDescent="0.3">
      <c r="A3547" s="47" t="s">
        <v>379</v>
      </c>
      <c r="B3547" s="47">
        <v>2010</v>
      </c>
      <c r="C3547" s="47" t="s">
        <v>401</v>
      </c>
      <c r="D3547" s="47" t="s">
        <v>94</v>
      </c>
      <c r="E3547" s="48">
        <v>13029000000000</v>
      </c>
      <c r="F3547" s="48">
        <v>31.69</v>
      </c>
      <c r="G3547" s="48">
        <v>94971000</v>
      </c>
      <c r="H3547" s="48">
        <f t="shared" si="131"/>
        <v>411139160618.49164</v>
      </c>
      <c r="I3547" s="48">
        <f t="shared" si="132"/>
        <v>4329.1021534836073</v>
      </c>
    </row>
    <row r="3548" spans="1:9" x14ac:dyDescent="0.3">
      <c r="A3548" s="47" t="s">
        <v>379</v>
      </c>
      <c r="B3548" s="47">
        <v>2011</v>
      </c>
      <c r="C3548" s="47" t="s">
        <v>401</v>
      </c>
      <c r="D3548" s="47" t="s">
        <v>94</v>
      </c>
      <c r="E3548" s="48">
        <v>14223000000000</v>
      </c>
      <c r="F3548" s="48">
        <v>30.49</v>
      </c>
      <c r="G3548" s="48">
        <v>122432000</v>
      </c>
      <c r="H3548" s="48">
        <f t="shared" si="131"/>
        <v>466480813381.43658</v>
      </c>
      <c r="I3548" s="48">
        <f t="shared" si="132"/>
        <v>3810.121646149998</v>
      </c>
    </row>
    <row r="3549" spans="1:9" x14ac:dyDescent="0.3">
      <c r="A3549" s="47" t="s">
        <v>379</v>
      </c>
      <c r="B3549" s="47">
        <v>2012</v>
      </c>
      <c r="C3549" s="47" t="s">
        <v>401</v>
      </c>
      <c r="D3549" s="47" t="s">
        <v>94</v>
      </c>
      <c r="E3549" s="48">
        <v>20367000000000</v>
      </c>
      <c r="F3549" s="48">
        <v>31.08</v>
      </c>
      <c r="G3549" s="48">
        <v>172113000</v>
      </c>
      <c r="H3549" s="48">
        <f t="shared" si="131"/>
        <v>655308880308.88037</v>
      </c>
      <c r="I3549" s="48">
        <f t="shared" si="132"/>
        <v>3807.4339550695204</v>
      </c>
    </row>
    <row r="3550" spans="1:9" x14ac:dyDescent="0.3">
      <c r="A3550" s="47" t="s">
        <v>379</v>
      </c>
      <c r="B3550" s="47">
        <v>2013</v>
      </c>
      <c r="C3550" s="47" t="s">
        <v>401</v>
      </c>
      <c r="D3550" s="47" t="s">
        <v>94</v>
      </c>
      <c r="E3550" s="48">
        <v>25584000000000</v>
      </c>
      <c r="F3550" s="48">
        <v>30.73</v>
      </c>
      <c r="G3550" s="48">
        <v>227476000</v>
      </c>
      <c r="H3550" s="48">
        <f t="shared" si="131"/>
        <v>832541490400.26038</v>
      </c>
      <c r="I3550" s="48">
        <f t="shared" si="132"/>
        <v>3659.909135030774</v>
      </c>
    </row>
    <row r="3551" spans="1:9" x14ac:dyDescent="0.3">
      <c r="A3551" s="47" t="s">
        <v>379</v>
      </c>
      <c r="B3551" s="47">
        <v>2014</v>
      </c>
      <c r="C3551" s="47" t="s">
        <v>401</v>
      </c>
      <c r="D3551" s="47" t="s">
        <v>94</v>
      </c>
      <c r="E3551" s="48">
        <v>26661000000000</v>
      </c>
      <c r="F3551" s="48">
        <v>32.479999999999997</v>
      </c>
      <c r="G3551" s="48">
        <v>299889000</v>
      </c>
      <c r="H3551" s="48">
        <f t="shared" si="131"/>
        <v>820843596059.1134</v>
      </c>
      <c r="I3551" s="48">
        <f t="shared" si="132"/>
        <v>2737.1580686824573</v>
      </c>
    </row>
    <row r="3552" spans="1:9" x14ac:dyDescent="0.3">
      <c r="A3552" s="47" t="s">
        <v>379</v>
      </c>
      <c r="B3552" s="47">
        <v>2015</v>
      </c>
      <c r="C3552" s="47" t="s">
        <v>401</v>
      </c>
      <c r="D3552" s="47" t="s">
        <v>94</v>
      </c>
      <c r="E3552" s="48">
        <v>27512000000000</v>
      </c>
      <c r="F3552" s="48">
        <v>34.25</v>
      </c>
      <c r="G3552" s="48">
        <v>439442000</v>
      </c>
      <c r="H3552" s="48">
        <f t="shared" si="131"/>
        <v>803270072992.70068</v>
      </c>
      <c r="I3552" s="48">
        <f t="shared" si="132"/>
        <v>1827.9319523229474</v>
      </c>
    </row>
    <row r="3553" spans="1:9" x14ac:dyDescent="0.3">
      <c r="A3553" s="47" t="s">
        <v>379</v>
      </c>
      <c r="B3553" s="47">
        <v>2010</v>
      </c>
      <c r="C3553" s="47" t="s">
        <v>402</v>
      </c>
      <c r="D3553" s="47" t="s">
        <v>94</v>
      </c>
      <c r="E3553" s="48">
        <v>154265000000000</v>
      </c>
      <c r="F3553" s="48">
        <v>31.69</v>
      </c>
      <c r="G3553" s="48">
        <v>685671000</v>
      </c>
      <c r="H3553" s="48">
        <f t="shared" si="131"/>
        <v>4867939413064.0576</v>
      </c>
      <c r="I3553" s="48">
        <f t="shared" si="132"/>
        <v>7099.5264683267305</v>
      </c>
    </row>
    <row r="3554" spans="1:9" x14ac:dyDescent="0.3">
      <c r="A3554" s="47" t="s">
        <v>379</v>
      </c>
      <c r="B3554" s="47">
        <v>2011</v>
      </c>
      <c r="C3554" s="47" t="s">
        <v>402</v>
      </c>
      <c r="D3554" s="47" t="s">
        <v>94</v>
      </c>
      <c r="E3554" s="48">
        <v>194685000000000</v>
      </c>
      <c r="F3554" s="48">
        <v>30.49</v>
      </c>
      <c r="G3554" s="48">
        <v>872105000</v>
      </c>
      <c r="H3554" s="48">
        <f t="shared" si="131"/>
        <v>6385208265004.9199</v>
      </c>
      <c r="I3554" s="48">
        <f t="shared" si="132"/>
        <v>7321.6049271646416</v>
      </c>
    </row>
    <row r="3555" spans="1:9" x14ac:dyDescent="0.3">
      <c r="A3555" s="47" t="s">
        <v>379</v>
      </c>
      <c r="B3555" s="47">
        <v>2012</v>
      </c>
      <c r="C3555" s="47" t="s">
        <v>402</v>
      </c>
      <c r="D3555" s="47" t="s">
        <v>94</v>
      </c>
      <c r="E3555" s="48">
        <v>207028000000000</v>
      </c>
      <c r="F3555" s="48">
        <v>31.08</v>
      </c>
      <c r="G3555" s="48">
        <v>1117146000</v>
      </c>
      <c r="H3555" s="48">
        <f t="shared" si="131"/>
        <v>6661132561132.5615</v>
      </c>
      <c r="I3555" s="48">
        <f t="shared" si="132"/>
        <v>5962.6338554965614</v>
      </c>
    </row>
    <row r="3556" spans="1:9" x14ac:dyDescent="0.3">
      <c r="A3556" s="47" t="s">
        <v>379</v>
      </c>
      <c r="B3556" s="47">
        <v>2013</v>
      </c>
      <c r="C3556" s="47" t="s">
        <v>402</v>
      </c>
      <c r="D3556" s="47" t="s">
        <v>94</v>
      </c>
      <c r="E3556" s="48">
        <v>218447000000000</v>
      </c>
      <c r="F3556" s="48">
        <v>30.73</v>
      </c>
      <c r="G3556" s="48">
        <v>1320286000</v>
      </c>
      <c r="H3556" s="48">
        <f t="shared" si="131"/>
        <v>7108590953465.6689</v>
      </c>
      <c r="I3556" s="48">
        <f t="shared" si="132"/>
        <v>5384.1296154512502</v>
      </c>
    </row>
    <row r="3557" spans="1:9" x14ac:dyDescent="0.3">
      <c r="A3557" s="47" t="s">
        <v>379</v>
      </c>
      <c r="B3557" s="47">
        <v>2014</v>
      </c>
      <c r="C3557" s="47" t="s">
        <v>402</v>
      </c>
      <c r="D3557" s="47" t="s">
        <v>94</v>
      </c>
      <c r="E3557" s="48">
        <v>230654000000000</v>
      </c>
      <c r="F3557" s="48">
        <v>32.479999999999997</v>
      </c>
      <c r="G3557" s="48">
        <v>1480092000</v>
      </c>
      <c r="H3557" s="48">
        <f t="shared" si="131"/>
        <v>7101416256157.6357</v>
      </c>
      <c r="I3557" s="48">
        <f t="shared" si="132"/>
        <v>4797.9559758161222</v>
      </c>
    </row>
    <row r="3558" spans="1:9" x14ac:dyDescent="0.3">
      <c r="A3558" s="47" t="s">
        <v>379</v>
      </c>
      <c r="B3558" s="47">
        <v>2015</v>
      </c>
      <c r="C3558" s="47" t="s">
        <v>402</v>
      </c>
      <c r="D3558" s="47" t="s">
        <v>94</v>
      </c>
      <c r="E3558" s="48">
        <v>246014000000000</v>
      </c>
      <c r="F3558" s="48">
        <v>34.25</v>
      </c>
      <c r="G3558" s="48">
        <v>1622334000</v>
      </c>
      <c r="H3558" s="48">
        <f t="shared" si="131"/>
        <v>7182890510948.9053</v>
      </c>
      <c r="I3558" s="48">
        <f t="shared" si="132"/>
        <v>4427.5041458472206</v>
      </c>
    </row>
    <row r="3559" spans="1:9" x14ac:dyDescent="0.3">
      <c r="A3559" s="47" t="s">
        <v>379</v>
      </c>
      <c r="B3559" s="47">
        <v>2010</v>
      </c>
      <c r="C3559" s="47" t="s">
        <v>403</v>
      </c>
      <c r="D3559" s="47" t="s">
        <v>94</v>
      </c>
      <c r="E3559" s="48">
        <v>30000000000</v>
      </c>
      <c r="F3559" s="48">
        <v>31.69</v>
      </c>
      <c r="G3559" s="48">
        <v>13802000</v>
      </c>
      <c r="H3559" s="48">
        <f t="shared" si="131"/>
        <v>946670874.09277368</v>
      </c>
      <c r="I3559" s="48">
        <f t="shared" si="132"/>
        <v>68.589398209880713</v>
      </c>
    </row>
    <row r="3560" spans="1:9" x14ac:dyDescent="0.3">
      <c r="A3560" s="47" t="s">
        <v>379</v>
      </c>
      <c r="B3560" s="47">
        <v>2011</v>
      </c>
      <c r="C3560" s="47" t="s">
        <v>403</v>
      </c>
      <c r="D3560" s="47" t="s">
        <v>94</v>
      </c>
      <c r="E3560" s="48">
        <v>81000000000</v>
      </c>
      <c r="F3560" s="48">
        <v>30.49</v>
      </c>
      <c r="G3560" s="48">
        <v>25057000</v>
      </c>
      <c r="H3560" s="48">
        <f t="shared" si="131"/>
        <v>2656608724.1718597</v>
      </c>
      <c r="I3560" s="48">
        <f t="shared" si="132"/>
        <v>106.02261739920421</v>
      </c>
    </row>
    <row r="3561" spans="1:9" x14ac:dyDescent="0.3">
      <c r="A3561" s="47" t="s">
        <v>379</v>
      </c>
      <c r="B3561" s="47">
        <v>2012</v>
      </c>
      <c r="C3561" s="47" t="s">
        <v>403</v>
      </c>
      <c r="D3561" s="47" t="s">
        <v>94</v>
      </c>
      <c r="E3561" s="48">
        <v>94470000000</v>
      </c>
      <c r="F3561" s="48">
        <v>31.08</v>
      </c>
      <c r="G3561" s="48">
        <v>31822000</v>
      </c>
      <c r="H3561" s="48">
        <f t="shared" si="131"/>
        <v>3039575289.5752897</v>
      </c>
      <c r="I3561" s="48">
        <f t="shared" si="132"/>
        <v>95.518046935305435</v>
      </c>
    </row>
    <row r="3562" spans="1:9" x14ac:dyDescent="0.3">
      <c r="A3562" s="47" t="s">
        <v>379</v>
      </c>
      <c r="B3562" s="47">
        <v>2013</v>
      </c>
      <c r="C3562" s="47" t="s">
        <v>403</v>
      </c>
      <c r="D3562" s="47" t="s">
        <v>94</v>
      </c>
      <c r="E3562" s="48">
        <v>100870000000</v>
      </c>
      <c r="F3562" s="48">
        <v>30.73</v>
      </c>
      <c r="G3562" s="48">
        <v>38307000</v>
      </c>
      <c r="H3562" s="48">
        <f t="shared" si="131"/>
        <v>3282460136.6742597</v>
      </c>
      <c r="I3562" s="48">
        <f t="shared" si="132"/>
        <v>85.68825897810477</v>
      </c>
    </row>
    <row r="3563" spans="1:9" x14ac:dyDescent="0.3">
      <c r="A3563" s="47" t="s">
        <v>379</v>
      </c>
      <c r="B3563" s="47">
        <v>2014</v>
      </c>
      <c r="C3563" s="47" t="s">
        <v>403</v>
      </c>
      <c r="D3563" s="47" t="s">
        <v>94</v>
      </c>
      <c r="E3563" s="48">
        <v>108240000000</v>
      </c>
      <c r="F3563" s="48">
        <v>32.479999999999997</v>
      </c>
      <c r="G3563" s="48">
        <v>45299000</v>
      </c>
      <c r="H3563" s="48">
        <f t="shared" si="131"/>
        <v>3332512315.2709365</v>
      </c>
      <c r="I3563" s="48">
        <f t="shared" si="132"/>
        <v>73.567017269055313</v>
      </c>
    </row>
    <row r="3564" spans="1:9" x14ac:dyDescent="0.3">
      <c r="A3564" s="47" t="s">
        <v>379</v>
      </c>
      <c r="B3564" s="47">
        <v>2015</v>
      </c>
      <c r="C3564" s="47" t="s">
        <v>403</v>
      </c>
      <c r="D3564" s="47" t="s">
        <v>94</v>
      </c>
      <c r="E3564" s="48">
        <v>139950000000</v>
      </c>
      <c r="F3564" s="48">
        <v>34.25</v>
      </c>
      <c r="G3564" s="48">
        <v>57762000</v>
      </c>
      <c r="H3564" s="48">
        <f t="shared" si="131"/>
        <v>4086131386.8613138</v>
      </c>
      <c r="I3564" s="48">
        <f t="shared" si="132"/>
        <v>70.740822458732623</v>
      </c>
    </row>
    <row r="3565" spans="1:9" x14ac:dyDescent="0.3">
      <c r="A3565" s="47" t="s">
        <v>379</v>
      </c>
      <c r="B3565" s="47">
        <v>2012</v>
      </c>
      <c r="C3565" s="47" t="s">
        <v>414</v>
      </c>
      <c r="D3565" s="47" t="s">
        <v>94</v>
      </c>
      <c r="E3565" s="48">
        <v>1470000000</v>
      </c>
      <c r="F3565" s="48">
        <v>31.08</v>
      </c>
      <c r="G3565" s="48">
        <v>1074000</v>
      </c>
      <c r="H3565" s="48">
        <f t="shared" si="131"/>
        <v>47297297.297297299</v>
      </c>
      <c r="I3565" s="48">
        <f t="shared" si="132"/>
        <v>44.038451859680912</v>
      </c>
    </row>
    <row r="3566" spans="1:9" x14ac:dyDescent="0.3">
      <c r="A3566" s="47" t="s">
        <v>379</v>
      </c>
      <c r="B3566" s="47">
        <v>2013</v>
      </c>
      <c r="C3566" s="47" t="s">
        <v>414</v>
      </c>
      <c r="D3566" s="47" t="s">
        <v>94</v>
      </c>
      <c r="E3566" s="48">
        <v>1870000000</v>
      </c>
      <c r="F3566" s="48">
        <v>30.73</v>
      </c>
      <c r="G3566" s="48">
        <v>1560000</v>
      </c>
      <c r="H3566" s="48">
        <f t="shared" si="131"/>
        <v>60852587.048486821</v>
      </c>
      <c r="I3566" s="48">
        <f t="shared" si="132"/>
        <v>39.008068620824886</v>
      </c>
    </row>
    <row r="3567" spans="1:9" x14ac:dyDescent="0.3">
      <c r="A3567" s="47" t="s">
        <v>379</v>
      </c>
      <c r="B3567" s="47">
        <v>2014</v>
      </c>
      <c r="C3567" s="47" t="s">
        <v>414</v>
      </c>
      <c r="D3567" s="47" t="s">
        <v>94</v>
      </c>
      <c r="E3567" s="48">
        <v>2240000000</v>
      </c>
      <c r="F3567" s="48">
        <v>32.479999999999997</v>
      </c>
      <c r="G3567" s="48">
        <v>1924000</v>
      </c>
      <c r="H3567" s="48">
        <f t="shared" si="131"/>
        <v>68965517.241379321</v>
      </c>
      <c r="I3567" s="48">
        <f t="shared" si="132"/>
        <v>35.84486343107033</v>
      </c>
    </row>
    <row r="3568" spans="1:9" x14ac:dyDescent="0.3">
      <c r="A3568" s="47" t="s">
        <v>379</v>
      </c>
      <c r="B3568" s="47">
        <v>2015</v>
      </c>
      <c r="C3568" s="47" t="s">
        <v>414</v>
      </c>
      <c r="D3568" s="47" t="s">
        <v>94</v>
      </c>
      <c r="E3568" s="48">
        <v>3950000000</v>
      </c>
      <c r="F3568" s="48">
        <v>34.25</v>
      </c>
      <c r="G3568" s="48">
        <v>2302000</v>
      </c>
      <c r="H3568" s="48">
        <f t="shared" si="131"/>
        <v>115328467.15328467</v>
      </c>
      <c r="I3568" s="48">
        <f t="shared" si="132"/>
        <v>50.099247242955983</v>
      </c>
    </row>
    <row r="3569" spans="1:9" x14ac:dyDescent="0.3">
      <c r="A3569" s="47" t="s">
        <v>379</v>
      </c>
      <c r="B3569" s="47">
        <v>2010</v>
      </c>
      <c r="C3569" s="47" t="s">
        <v>412</v>
      </c>
      <c r="D3569" s="47" t="s">
        <v>94</v>
      </c>
      <c r="E3569" s="48">
        <v>30000000000</v>
      </c>
      <c r="F3569" s="48">
        <v>31.69</v>
      </c>
      <c r="G3569" s="48">
        <v>13802000</v>
      </c>
      <c r="H3569" s="48">
        <f t="shared" si="131"/>
        <v>946670874.09277368</v>
      </c>
      <c r="I3569" s="48">
        <f t="shared" si="132"/>
        <v>68.589398209880713</v>
      </c>
    </row>
    <row r="3570" spans="1:9" x14ac:dyDescent="0.3">
      <c r="A3570" s="47" t="s">
        <v>379</v>
      </c>
      <c r="B3570" s="47">
        <v>2011</v>
      </c>
      <c r="C3570" s="47" t="s">
        <v>412</v>
      </c>
      <c r="D3570" s="47" t="s">
        <v>94</v>
      </c>
      <c r="E3570" s="48">
        <v>81000000000</v>
      </c>
      <c r="F3570" s="48">
        <v>30.49</v>
      </c>
      <c r="G3570" s="48">
        <v>25057000</v>
      </c>
      <c r="H3570" s="48">
        <f t="shared" si="131"/>
        <v>2656608724.1718597</v>
      </c>
      <c r="I3570" s="48">
        <f t="shared" si="132"/>
        <v>106.02261739920421</v>
      </c>
    </row>
    <row r="3571" spans="1:9" x14ac:dyDescent="0.3">
      <c r="A3571" s="47" t="s">
        <v>379</v>
      </c>
      <c r="B3571" s="47">
        <v>2012</v>
      </c>
      <c r="C3571" s="47" t="s">
        <v>412</v>
      </c>
      <c r="D3571" s="47" t="s">
        <v>94</v>
      </c>
      <c r="E3571" s="48">
        <v>93000000000</v>
      </c>
      <c r="F3571" s="48">
        <v>31.08</v>
      </c>
      <c r="G3571" s="48">
        <v>30748000</v>
      </c>
      <c r="H3571" s="48">
        <f t="shared" si="131"/>
        <v>2992277992.2779922</v>
      </c>
      <c r="I3571" s="48">
        <f t="shared" si="132"/>
        <v>97.316182915246273</v>
      </c>
    </row>
    <row r="3572" spans="1:9" x14ac:dyDescent="0.3">
      <c r="A3572" s="47" t="s">
        <v>379</v>
      </c>
      <c r="B3572" s="47">
        <v>2013</v>
      </c>
      <c r="C3572" s="47" t="s">
        <v>412</v>
      </c>
      <c r="D3572" s="47" t="s">
        <v>94</v>
      </c>
      <c r="E3572" s="48">
        <v>99000000000</v>
      </c>
      <c r="F3572" s="48">
        <v>30.73</v>
      </c>
      <c r="G3572" s="48">
        <v>36747000</v>
      </c>
      <c r="H3572" s="48">
        <f t="shared" si="131"/>
        <v>3221607549.625773</v>
      </c>
      <c r="I3572" s="48">
        <f t="shared" si="132"/>
        <v>87.669947196390808</v>
      </c>
    </row>
    <row r="3573" spans="1:9" x14ac:dyDescent="0.3">
      <c r="A3573" s="47" t="s">
        <v>379</v>
      </c>
      <c r="B3573" s="47">
        <v>2014</v>
      </c>
      <c r="C3573" s="47" t="s">
        <v>412</v>
      </c>
      <c r="D3573" s="47" t="s">
        <v>94</v>
      </c>
      <c r="E3573" s="48">
        <v>106000000000</v>
      </c>
      <c r="F3573" s="48">
        <v>32.479999999999997</v>
      </c>
      <c r="G3573" s="48">
        <v>43375000</v>
      </c>
      <c r="H3573" s="48">
        <f t="shared" si="131"/>
        <v>3263546798.0295568</v>
      </c>
      <c r="I3573" s="48">
        <f t="shared" si="132"/>
        <v>75.240272000681429</v>
      </c>
    </row>
    <row r="3574" spans="1:9" x14ac:dyDescent="0.3">
      <c r="A3574" s="47" t="s">
        <v>379</v>
      </c>
      <c r="B3574" s="47">
        <v>2015</v>
      </c>
      <c r="C3574" s="47" t="s">
        <v>412</v>
      </c>
      <c r="D3574" s="47" t="s">
        <v>94</v>
      </c>
      <c r="E3574" s="48">
        <v>136000000000</v>
      </c>
      <c r="F3574" s="48">
        <v>34.25</v>
      </c>
      <c r="G3574" s="48">
        <v>55460000</v>
      </c>
      <c r="H3574" s="48">
        <f t="shared" si="131"/>
        <v>3970802919.7080293</v>
      </c>
      <c r="I3574" s="48">
        <f t="shared" si="132"/>
        <v>71.59760042747979</v>
      </c>
    </row>
    <row r="3575" spans="1:9" x14ac:dyDescent="0.3">
      <c r="A3575" s="47" t="s">
        <v>379</v>
      </c>
      <c r="B3575" s="47">
        <v>2010</v>
      </c>
      <c r="C3575" s="47" t="s">
        <v>404</v>
      </c>
      <c r="D3575" s="47" t="s">
        <v>94</v>
      </c>
      <c r="E3575" s="48">
        <v>2019000000000</v>
      </c>
      <c r="F3575" s="48">
        <v>31.69</v>
      </c>
      <c r="G3575" s="48">
        <v>76415000</v>
      </c>
      <c r="H3575" s="48">
        <f t="shared" si="131"/>
        <v>63710949826.443672</v>
      </c>
      <c r="I3575" s="48">
        <f t="shared" si="132"/>
        <v>833.74926161674637</v>
      </c>
    </row>
    <row r="3576" spans="1:9" x14ac:dyDescent="0.3">
      <c r="A3576" s="47" t="s">
        <v>379</v>
      </c>
      <c r="B3576" s="47">
        <v>2011</v>
      </c>
      <c r="C3576" s="47" t="s">
        <v>404</v>
      </c>
      <c r="D3576" s="47" t="s">
        <v>94</v>
      </c>
      <c r="E3576" s="48">
        <v>3001000000000</v>
      </c>
      <c r="F3576" s="48">
        <v>30.49</v>
      </c>
      <c r="G3576" s="48">
        <v>83022000</v>
      </c>
      <c r="H3576" s="48">
        <f t="shared" si="131"/>
        <v>98425713348.638901</v>
      </c>
      <c r="I3576" s="48">
        <f t="shared" si="132"/>
        <v>1185.5377291397328</v>
      </c>
    </row>
    <row r="3577" spans="1:9" x14ac:dyDescent="0.3">
      <c r="A3577" s="47" t="s">
        <v>379</v>
      </c>
      <c r="B3577" s="47">
        <v>2012</v>
      </c>
      <c r="C3577" s="47" t="s">
        <v>404</v>
      </c>
      <c r="D3577" s="47" t="s">
        <v>94</v>
      </c>
      <c r="E3577" s="48">
        <v>3719000000000</v>
      </c>
      <c r="F3577" s="48">
        <v>31.08</v>
      </c>
      <c r="G3577" s="48">
        <v>88769000</v>
      </c>
      <c r="H3577" s="48">
        <f t="shared" si="131"/>
        <v>119658944658.94467</v>
      </c>
      <c r="I3577" s="48">
        <f t="shared" si="132"/>
        <v>1347.9812170796638</v>
      </c>
    </row>
    <row r="3578" spans="1:9" x14ac:dyDescent="0.3">
      <c r="A3578" s="47" t="s">
        <v>379</v>
      </c>
      <c r="B3578" s="47">
        <v>2013</v>
      </c>
      <c r="C3578" s="47" t="s">
        <v>404</v>
      </c>
      <c r="D3578" s="47" t="s">
        <v>94</v>
      </c>
      <c r="E3578" s="48">
        <v>4102000000000</v>
      </c>
      <c r="F3578" s="48">
        <v>30.73</v>
      </c>
      <c r="G3578" s="48">
        <v>90175000</v>
      </c>
      <c r="H3578" s="48">
        <f t="shared" si="131"/>
        <v>133485193621.86787</v>
      </c>
      <c r="I3578" s="48">
        <f t="shared" si="132"/>
        <v>1480.290475429641</v>
      </c>
    </row>
    <row r="3579" spans="1:9" x14ac:dyDescent="0.3">
      <c r="A3579" s="47" t="s">
        <v>379</v>
      </c>
      <c r="B3579" s="47">
        <v>2014</v>
      </c>
      <c r="C3579" s="47" t="s">
        <v>404</v>
      </c>
      <c r="D3579" s="47" t="s">
        <v>94</v>
      </c>
      <c r="E3579" s="48">
        <v>4622000000000</v>
      </c>
      <c r="F3579" s="48">
        <v>32.479999999999997</v>
      </c>
      <c r="G3579" s="48">
        <v>92815000</v>
      </c>
      <c r="H3579" s="48">
        <f t="shared" si="131"/>
        <v>142302955665.02466</v>
      </c>
      <c r="I3579" s="48">
        <f t="shared" si="132"/>
        <v>1533.1892007221318</v>
      </c>
    </row>
    <row r="3580" spans="1:9" x14ac:dyDescent="0.3">
      <c r="A3580" s="47" t="s">
        <v>379</v>
      </c>
      <c r="B3580" s="47">
        <v>2015</v>
      </c>
      <c r="C3580" s="47" t="s">
        <v>404</v>
      </c>
      <c r="D3580" s="47" t="s">
        <v>94</v>
      </c>
      <c r="E3580" s="48">
        <v>5112000000000</v>
      </c>
      <c r="F3580" s="48">
        <v>34.25</v>
      </c>
      <c r="G3580" s="48">
        <v>96935000</v>
      </c>
      <c r="H3580" s="48">
        <f t="shared" si="131"/>
        <v>149255474452.55475</v>
      </c>
      <c r="I3580" s="48">
        <f t="shared" si="132"/>
        <v>1539.7480213808713</v>
      </c>
    </row>
    <row r="3581" spans="1:9" x14ac:dyDescent="0.3">
      <c r="A3581" s="47" t="s">
        <v>379</v>
      </c>
      <c r="B3581" s="47">
        <v>2010</v>
      </c>
      <c r="C3581" s="47" t="s">
        <v>406</v>
      </c>
      <c r="D3581" s="47" t="s">
        <v>94</v>
      </c>
      <c r="E3581" s="48">
        <v>17743000000</v>
      </c>
      <c r="F3581" s="48">
        <v>31.69</v>
      </c>
      <c r="G3581" s="48">
        <v>221459000</v>
      </c>
      <c r="H3581" s="48">
        <f t="shared" si="131"/>
        <v>559892710.63426948</v>
      </c>
      <c r="I3581" s="48">
        <f t="shared" si="132"/>
        <v>2.5282003017907129</v>
      </c>
    </row>
    <row r="3582" spans="1:9" x14ac:dyDescent="0.3">
      <c r="A3582" s="47" t="s">
        <v>379</v>
      </c>
      <c r="B3582" s="47">
        <v>2011</v>
      </c>
      <c r="C3582" s="47" t="s">
        <v>406</v>
      </c>
      <c r="D3582" s="47" t="s">
        <v>94</v>
      </c>
      <c r="E3582" s="48">
        <v>24733000000</v>
      </c>
      <c r="F3582" s="48">
        <v>30.49</v>
      </c>
      <c r="G3582" s="48">
        <v>348198000</v>
      </c>
      <c r="H3582" s="48">
        <f t="shared" si="131"/>
        <v>811183994.75237787</v>
      </c>
      <c r="I3582" s="48">
        <f t="shared" si="132"/>
        <v>2.3296629927580796</v>
      </c>
    </row>
    <row r="3583" spans="1:9" x14ac:dyDescent="0.3">
      <c r="A3583" s="47" t="s">
        <v>379</v>
      </c>
      <c r="B3583" s="47">
        <v>2012</v>
      </c>
      <c r="C3583" s="47" t="s">
        <v>406</v>
      </c>
      <c r="D3583" s="47" t="s">
        <v>94</v>
      </c>
      <c r="E3583" s="48">
        <v>35375000000</v>
      </c>
      <c r="F3583" s="48">
        <v>31.08</v>
      </c>
      <c r="G3583" s="48">
        <v>512332000</v>
      </c>
      <c r="H3583" s="48">
        <f t="shared" si="131"/>
        <v>1138191763.1917632</v>
      </c>
      <c r="I3583" s="48">
        <f t="shared" si="132"/>
        <v>2.2215902250723421</v>
      </c>
    </row>
    <row r="3584" spans="1:9" x14ac:dyDescent="0.3">
      <c r="A3584" s="47" t="s">
        <v>379</v>
      </c>
      <c r="B3584" s="47">
        <v>2013</v>
      </c>
      <c r="C3584" s="47" t="s">
        <v>406</v>
      </c>
      <c r="D3584" s="47" t="s">
        <v>94</v>
      </c>
      <c r="E3584" s="48">
        <v>48031000000</v>
      </c>
      <c r="F3584" s="48">
        <v>30.73</v>
      </c>
      <c r="G3584" s="48">
        <v>669211000</v>
      </c>
      <c r="H3584" s="48">
        <f t="shared" si="131"/>
        <v>1563000325.4149039</v>
      </c>
      <c r="I3584" s="48">
        <f t="shared" si="132"/>
        <v>2.3355867214001322</v>
      </c>
    </row>
    <row r="3585" spans="1:9" x14ac:dyDescent="0.3">
      <c r="A3585" s="47" t="s">
        <v>379</v>
      </c>
      <c r="B3585" s="47">
        <v>2014</v>
      </c>
      <c r="C3585" s="47" t="s">
        <v>406</v>
      </c>
      <c r="D3585" s="47" t="s">
        <v>94</v>
      </c>
      <c r="E3585" s="48">
        <v>55801000000</v>
      </c>
      <c r="F3585" s="48">
        <v>32.479999999999997</v>
      </c>
      <c r="G3585" s="48">
        <v>787932000</v>
      </c>
      <c r="H3585" s="48">
        <f t="shared" si="131"/>
        <v>1718011083.7438426</v>
      </c>
      <c r="I3585" s="48">
        <f t="shared" si="132"/>
        <v>2.1804052681498436</v>
      </c>
    </row>
    <row r="3586" spans="1:9" x14ac:dyDescent="0.3">
      <c r="A3586" s="47" t="s">
        <v>379</v>
      </c>
      <c r="B3586" s="47">
        <v>2015</v>
      </c>
      <c r="C3586" s="47" t="s">
        <v>406</v>
      </c>
      <c r="D3586" s="47" t="s">
        <v>94</v>
      </c>
      <c r="E3586" s="48">
        <v>67616000000</v>
      </c>
      <c r="F3586" s="48">
        <v>34.25</v>
      </c>
      <c r="G3586" s="48">
        <v>883352000</v>
      </c>
      <c r="H3586" s="48">
        <f t="shared" si="131"/>
        <v>1974189781.0218978</v>
      </c>
      <c r="I3586" s="48">
        <f t="shared" si="132"/>
        <v>2.234884599821926</v>
      </c>
    </row>
    <row r="3587" spans="1:9" x14ac:dyDescent="0.3">
      <c r="A3587" s="47" t="s">
        <v>380</v>
      </c>
      <c r="B3587" s="47">
        <v>2010</v>
      </c>
      <c r="C3587" s="47" t="s">
        <v>396</v>
      </c>
      <c r="D3587" s="47" t="s">
        <v>96</v>
      </c>
      <c r="E3587" s="48">
        <v>17962512285</v>
      </c>
      <c r="F3587" s="48">
        <v>6.38</v>
      </c>
      <c r="G3587" s="48">
        <v>32648000</v>
      </c>
      <c r="H3587" s="48">
        <f t="shared" si="131"/>
        <v>2815440797.0219436</v>
      </c>
      <c r="I3587" s="48">
        <f t="shared" si="132"/>
        <v>86.23624102615608</v>
      </c>
    </row>
    <row r="3588" spans="1:9" x14ac:dyDescent="0.3">
      <c r="A3588" s="47" t="s">
        <v>380</v>
      </c>
      <c r="B3588" s="47">
        <v>2011</v>
      </c>
      <c r="C3588" s="47" t="s">
        <v>396</v>
      </c>
      <c r="D3588" s="47" t="s">
        <v>96</v>
      </c>
      <c r="E3588" s="48">
        <v>19094551167</v>
      </c>
      <c r="F3588" s="48">
        <v>6.41</v>
      </c>
      <c r="G3588" s="48">
        <v>33592000</v>
      </c>
      <c r="H3588" s="48">
        <f t="shared" si="131"/>
        <v>2978869136.8174725</v>
      </c>
      <c r="I3588" s="48">
        <f t="shared" si="132"/>
        <v>88.677933341791871</v>
      </c>
    </row>
    <row r="3589" spans="1:9" x14ac:dyDescent="0.3">
      <c r="A3589" s="47" t="s">
        <v>380</v>
      </c>
      <c r="B3589" s="47">
        <v>2012</v>
      </c>
      <c r="C3589" s="47" t="s">
        <v>396</v>
      </c>
      <c r="D3589" s="47" t="s">
        <v>96</v>
      </c>
      <c r="E3589" s="48">
        <v>19824186189</v>
      </c>
      <c r="F3589" s="48">
        <v>6.43</v>
      </c>
      <c r="G3589" s="48">
        <v>34077000</v>
      </c>
      <c r="H3589" s="48">
        <f t="shared" si="131"/>
        <v>3083077167.8071542</v>
      </c>
      <c r="I3589" s="48">
        <f t="shared" si="132"/>
        <v>90.473843583858738</v>
      </c>
    </row>
    <row r="3590" spans="1:9" x14ac:dyDescent="0.3">
      <c r="A3590" s="47" t="s">
        <v>380</v>
      </c>
      <c r="B3590" s="47">
        <v>2013</v>
      </c>
      <c r="C3590" s="47" t="s">
        <v>396</v>
      </c>
      <c r="D3590" s="47" t="s">
        <v>96</v>
      </c>
      <c r="E3590" s="48">
        <v>21620917031</v>
      </c>
      <c r="F3590" s="48">
        <v>6.44</v>
      </c>
      <c r="G3590" s="48">
        <v>35098000</v>
      </c>
      <c r="H3590" s="48">
        <f t="shared" si="131"/>
        <v>3357285253.2608695</v>
      </c>
      <c r="I3590" s="48">
        <f t="shared" si="132"/>
        <v>95.654602919279426</v>
      </c>
    </row>
    <row r="3591" spans="1:9" x14ac:dyDescent="0.3">
      <c r="A3591" s="47" t="s">
        <v>380</v>
      </c>
      <c r="B3591" s="47">
        <v>2014</v>
      </c>
      <c r="C3591" s="47" t="s">
        <v>396</v>
      </c>
      <c r="D3591" s="47" t="s">
        <v>96</v>
      </c>
      <c r="E3591" s="48">
        <v>22981021368</v>
      </c>
      <c r="F3591" s="48">
        <v>6.41</v>
      </c>
      <c r="G3591" s="48">
        <v>35209000</v>
      </c>
      <c r="H3591" s="48">
        <f t="shared" si="131"/>
        <v>3585182740.7176285</v>
      </c>
      <c r="I3591" s="48">
        <f t="shared" si="132"/>
        <v>101.82574741451414</v>
      </c>
    </row>
    <row r="3592" spans="1:9" x14ac:dyDescent="0.3">
      <c r="A3592" s="47" t="s">
        <v>380</v>
      </c>
      <c r="B3592" s="47">
        <v>2015</v>
      </c>
      <c r="C3592" s="47" t="s">
        <v>396</v>
      </c>
      <c r="D3592" s="47" t="s">
        <v>96</v>
      </c>
      <c r="E3592" s="48">
        <v>24193445667</v>
      </c>
      <c r="F3592" s="48">
        <v>6.38</v>
      </c>
      <c r="G3592" s="48">
        <v>35313000</v>
      </c>
      <c r="H3592" s="48">
        <f t="shared" si="131"/>
        <v>3792076123.3542318</v>
      </c>
      <c r="I3592" s="48">
        <f t="shared" si="132"/>
        <v>107.3847060106542</v>
      </c>
    </row>
    <row r="3593" spans="1:9" x14ac:dyDescent="0.3">
      <c r="A3593" s="47" t="s">
        <v>380</v>
      </c>
      <c r="B3593" s="47">
        <v>2010</v>
      </c>
      <c r="C3593" s="47" t="s">
        <v>397</v>
      </c>
      <c r="D3593" s="47" t="s">
        <v>96</v>
      </c>
      <c r="E3593" s="48">
        <v>256432776000</v>
      </c>
      <c r="F3593" s="48">
        <v>6.38</v>
      </c>
      <c r="G3593" s="48">
        <v>13042000</v>
      </c>
      <c r="H3593" s="48">
        <f t="shared" si="131"/>
        <v>40193225078.369904</v>
      </c>
      <c r="I3593" s="48">
        <f t="shared" si="132"/>
        <v>3081.8298633928771</v>
      </c>
    </row>
    <row r="3594" spans="1:9" x14ac:dyDescent="0.3">
      <c r="A3594" s="47" t="s">
        <v>380</v>
      </c>
      <c r="B3594" s="47">
        <v>2011</v>
      </c>
      <c r="C3594" s="47" t="s">
        <v>397</v>
      </c>
      <c r="D3594" s="47" t="s">
        <v>96</v>
      </c>
      <c r="E3594" s="48">
        <v>288917154000</v>
      </c>
      <c r="F3594" s="48">
        <v>6.41</v>
      </c>
      <c r="G3594" s="48">
        <v>14460000</v>
      </c>
      <c r="H3594" s="48">
        <f t="shared" si="131"/>
        <v>45072878939.157562</v>
      </c>
      <c r="I3594" s="48">
        <f t="shared" si="132"/>
        <v>3117.0732323068855</v>
      </c>
    </row>
    <row r="3595" spans="1:9" x14ac:dyDescent="0.3">
      <c r="A3595" s="47" t="s">
        <v>380</v>
      </c>
      <c r="B3595" s="47">
        <v>2012</v>
      </c>
      <c r="C3595" s="47" t="s">
        <v>397</v>
      </c>
      <c r="D3595" s="47" t="s">
        <v>96</v>
      </c>
      <c r="E3595" s="48">
        <v>313165824000</v>
      </c>
      <c r="F3595" s="48">
        <v>6.43</v>
      </c>
      <c r="G3595" s="48">
        <v>15428000</v>
      </c>
      <c r="H3595" s="48">
        <f t="shared" si="131"/>
        <v>48703860653.188179</v>
      </c>
      <c r="I3595" s="48">
        <f t="shared" si="132"/>
        <v>3156.8486293225419</v>
      </c>
    </row>
    <row r="3596" spans="1:9" x14ac:dyDescent="0.3">
      <c r="A3596" s="47" t="s">
        <v>380</v>
      </c>
      <c r="B3596" s="47">
        <v>2013</v>
      </c>
      <c r="C3596" s="47" t="s">
        <v>397</v>
      </c>
      <c r="D3596" s="47" t="s">
        <v>96</v>
      </c>
      <c r="E3596" s="48">
        <v>339708727000</v>
      </c>
      <c r="F3596" s="48">
        <v>6.44</v>
      </c>
      <c r="G3596" s="48">
        <v>15231000</v>
      </c>
      <c r="H3596" s="48">
        <f t="shared" si="131"/>
        <v>52749802329.192543</v>
      </c>
      <c r="I3596" s="48">
        <f t="shared" si="132"/>
        <v>3463.318385476498</v>
      </c>
    </row>
    <row r="3597" spans="1:9" x14ac:dyDescent="0.3">
      <c r="A3597" s="47" t="s">
        <v>380</v>
      </c>
      <c r="B3597" s="47">
        <v>2014</v>
      </c>
      <c r="C3597" s="47" t="s">
        <v>397</v>
      </c>
      <c r="D3597" s="47" t="s">
        <v>96</v>
      </c>
      <c r="E3597" s="48">
        <v>340366582000</v>
      </c>
      <c r="F3597" s="48">
        <v>6.41</v>
      </c>
      <c r="G3597" s="48">
        <v>14722000</v>
      </c>
      <c r="H3597" s="48">
        <f t="shared" si="131"/>
        <v>53099310764.430573</v>
      </c>
      <c r="I3597" s="48">
        <f t="shared" si="132"/>
        <v>3606.8000790945912</v>
      </c>
    </row>
    <row r="3598" spans="1:9" x14ac:dyDescent="0.3">
      <c r="A3598" s="47" t="s">
        <v>380</v>
      </c>
      <c r="B3598" s="47">
        <v>2015</v>
      </c>
      <c r="C3598" s="47" t="s">
        <v>397</v>
      </c>
      <c r="D3598" s="47" t="s">
        <v>96</v>
      </c>
      <c r="E3598" s="48">
        <v>340746499000</v>
      </c>
      <c r="F3598" s="48">
        <v>6.38</v>
      </c>
      <c r="G3598" s="48">
        <v>14444000</v>
      </c>
      <c r="H3598" s="48">
        <f t="shared" ref="H3598:H3658" si="133">E3598/F3598</f>
        <v>53408542163.009407</v>
      </c>
      <c r="I3598" s="48">
        <f t="shared" ref="I3598:I3658" si="134">H3598/G3598</f>
        <v>3697.6282306154394</v>
      </c>
    </row>
    <row r="3599" spans="1:9" x14ac:dyDescent="0.3">
      <c r="A3599" s="50" t="s">
        <v>380</v>
      </c>
      <c r="B3599" s="50">
        <v>2010</v>
      </c>
      <c r="C3599" s="50" t="s">
        <v>398</v>
      </c>
      <c r="D3599" s="50" t="s">
        <v>96</v>
      </c>
      <c r="E3599" s="48">
        <v>6794366000</v>
      </c>
      <c r="F3599" s="48">
        <v>6.38</v>
      </c>
      <c r="G3599" s="48">
        <v>11681000</v>
      </c>
      <c r="H3599" s="48">
        <f t="shared" si="133"/>
        <v>1064947648.9028213</v>
      </c>
      <c r="I3599" s="48">
        <f t="shared" si="134"/>
        <v>91.169219150999169</v>
      </c>
    </row>
    <row r="3600" spans="1:9" x14ac:dyDescent="0.3">
      <c r="A3600" s="50" t="s">
        <v>380</v>
      </c>
      <c r="B3600" s="50">
        <v>2011</v>
      </c>
      <c r="C3600" s="50" t="s">
        <v>398</v>
      </c>
      <c r="D3600" s="50" t="s">
        <v>96</v>
      </c>
      <c r="E3600" s="48">
        <v>6439360000</v>
      </c>
      <c r="F3600" s="48">
        <v>6.41</v>
      </c>
      <c r="G3600" s="48">
        <v>12200000</v>
      </c>
      <c r="H3600" s="48">
        <f t="shared" si="133"/>
        <v>1004580343.2137285</v>
      </c>
      <c r="I3600" s="48">
        <f t="shared" si="134"/>
        <v>82.342651083092505</v>
      </c>
    </row>
    <row r="3601" spans="1:9" x14ac:dyDescent="0.3">
      <c r="A3601" s="50" t="s">
        <v>380</v>
      </c>
      <c r="B3601" s="50">
        <v>2012</v>
      </c>
      <c r="C3601" s="50" t="s">
        <v>398</v>
      </c>
      <c r="D3601" s="50" t="s">
        <v>96</v>
      </c>
      <c r="E3601" s="48">
        <v>7140922000</v>
      </c>
      <c r="F3601" s="48">
        <v>6.43</v>
      </c>
      <c r="G3601" s="48">
        <v>12860000</v>
      </c>
      <c r="H3601" s="48">
        <f t="shared" si="133"/>
        <v>1110563297.0451012</v>
      </c>
      <c r="I3601" s="48">
        <f t="shared" si="134"/>
        <v>86.357954669136944</v>
      </c>
    </row>
    <row r="3602" spans="1:9" x14ac:dyDescent="0.3">
      <c r="A3602" s="50" t="s">
        <v>380</v>
      </c>
      <c r="B3602" s="50">
        <v>2013</v>
      </c>
      <c r="C3602" s="50" t="s">
        <v>398</v>
      </c>
      <c r="D3602" s="50" t="s">
        <v>96</v>
      </c>
      <c r="E3602" s="48">
        <v>7620105000</v>
      </c>
      <c r="F3602" s="48">
        <v>6.44</v>
      </c>
      <c r="G3602" s="48">
        <v>13062000</v>
      </c>
      <c r="H3602" s="48">
        <f t="shared" si="133"/>
        <v>1183246118.0124223</v>
      </c>
      <c r="I3602" s="48">
        <f t="shared" si="134"/>
        <v>90.586902313001247</v>
      </c>
    </row>
    <row r="3603" spans="1:9" x14ac:dyDescent="0.3">
      <c r="A3603" s="50" t="s">
        <v>380</v>
      </c>
      <c r="B3603" s="50">
        <v>2014</v>
      </c>
      <c r="C3603" s="50" t="s">
        <v>398</v>
      </c>
      <c r="D3603" s="50" t="s">
        <v>96</v>
      </c>
      <c r="E3603" s="48">
        <v>8169688000</v>
      </c>
      <c r="F3603" s="48">
        <v>6.41</v>
      </c>
      <c r="G3603" s="48">
        <v>13563000</v>
      </c>
      <c r="H3603" s="48">
        <f t="shared" si="133"/>
        <v>1274522308.8923557</v>
      </c>
      <c r="I3603" s="48">
        <f t="shared" si="134"/>
        <v>93.970530774338698</v>
      </c>
    </row>
    <row r="3604" spans="1:9" x14ac:dyDescent="0.3">
      <c r="A3604" s="50" t="s">
        <v>380</v>
      </c>
      <c r="B3604" s="50">
        <v>2015</v>
      </c>
      <c r="C3604" s="50" t="s">
        <v>398</v>
      </c>
      <c r="D3604" s="50" t="s">
        <v>96</v>
      </c>
      <c r="E3604" s="48">
        <v>9281923000</v>
      </c>
      <c r="F3604" s="48">
        <v>6.38</v>
      </c>
      <c r="G3604" s="48">
        <v>14897000</v>
      </c>
      <c r="H3604" s="48">
        <f t="shared" si="133"/>
        <v>1454846865.2037618</v>
      </c>
      <c r="I3604" s="48">
        <f t="shared" si="134"/>
        <v>97.660392374556068</v>
      </c>
    </row>
    <row r="3605" spans="1:9" x14ac:dyDescent="0.3">
      <c r="A3605" s="47" t="s">
        <v>380</v>
      </c>
      <c r="B3605" s="47">
        <v>2010</v>
      </c>
      <c r="C3605" s="47" t="s">
        <v>411</v>
      </c>
      <c r="D3605" s="47" t="s">
        <v>96</v>
      </c>
      <c r="E3605" s="48">
        <v>6794366000</v>
      </c>
      <c r="F3605" s="48">
        <v>6.38</v>
      </c>
      <c r="G3605" s="48">
        <v>11681000</v>
      </c>
      <c r="H3605" s="48">
        <f t="shared" si="133"/>
        <v>1064947648.9028213</v>
      </c>
      <c r="I3605" s="48">
        <f t="shared" si="134"/>
        <v>91.169219150999169</v>
      </c>
    </row>
    <row r="3606" spans="1:9" x14ac:dyDescent="0.3">
      <c r="A3606" s="47" t="s">
        <v>380</v>
      </c>
      <c r="B3606" s="47">
        <v>2011</v>
      </c>
      <c r="C3606" s="47" t="s">
        <v>411</v>
      </c>
      <c r="D3606" s="47" t="s">
        <v>96</v>
      </c>
      <c r="E3606" s="48">
        <v>6439360000</v>
      </c>
      <c r="F3606" s="48">
        <v>6.41</v>
      </c>
      <c r="G3606" s="48">
        <v>12200000</v>
      </c>
      <c r="H3606" s="48">
        <f t="shared" si="133"/>
        <v>1004580343.2137285</v>
      </c>
      <c r="I3606" s="48">
        <f t="shared" si="134"/>
        <v>82.342651083092505</v>
      </c>
    </row>
    <row r="3607" spans="1:9" x14ac:dyDescent="0.3">
      <c r="A3607" s="47" t="s">
        <v>380</v>
      </c>
      <c r="B3607" s="47">
        <v>2012</v>
      </c>
      <c r="C3607" s="47" t="s">
        <v>411</v>
      </c>
      <c r="D3607" s="47" t="s">
        <v>96</v>
      </c>
      <c r="E3607" s="48">
        <v>7140922000</v>
      </c>
      <c r="F3607" s="48">
        <v>6.43</v>
      </c>
      <c r="G3607" s="48">
        <v>12860000</v>
      </c>
      <c r="H3607" s="48">
        <f t="shared" si="133"/>
        <v>1110563297.0451012</v>
      </c>
      <c r="I3607" s="48">
        <f t="shared" si="134"/>
        <v>86.357954669136944</v>
      </c>
    </row>
    <row r="3608" spans="1:9" x14ac:dyDescent="0.3">
      <c r="A3608" s="47" t="s">
        <v>380</v>
      </c>
      <c r="B3608" s="47">
        <v>2013</v>
      </c>
      <c r="C3608" s="47" t="s">
        <v>411</v>
      </c>
      <c r="D3608" s="47" t="s">
        <v>96</v>
      </c>
      <c r="E3608" s="48">
        <v>7620105000</v>
      </c>
      <c r="F3608" s="48">
        <v>6.44</v>
      </c>
      <c r="G3608" s="48">
        <v>13062000</v>
      </c>
      <c r="H3608" s="48">
        <f t="shared" si="133"/>
        <v>1183246118.0124223</v>
      </c>
      <c r="I3608" s="48">
        <f t="shared" si="134"/>
        <v>90.586902313001247</v>
      </c>
    </row>
    <row r="3609" spans="1:9" x14ac:dyDescent="0.3">
      <c r="A3609" s="47" t="s">
        <v>380</v>
      </c>
      <c r="B3609" s="47">
        <v>2014</v>
      </c>
      <c r="C3609" s="47" t="s">
        <v>411</v>
      </c>
      <c r="D3609" s="47" t="s">
        <v>96</v>
      </c>
      <c r="E3609" s="48">
        <v>8169688000</v>
      </c>
      <c r="F3609" s="48">
        <v>6.41</v>
      </c>
      <c r="G3609" s="48">
        <v>13563000</v>
      </c>
      <c r="H3609" s="48">
        <f t="shared" si="133"/>
        <v>1274522308.8923557</v>
      </c>
      <c r="I3609" s="48">
        <f t="shared" si="134"/>
        <v>93.970530774338698</v>
      </c>
    </row>
    <row r="3610" spans="1:9" x14ac:dyDescent="0.3">
      <c r="A3610" s="47" t="s">
        <v>380</v>
      </c>
      <c r="B3610" s="47">
        <v>2015</v>
      </c>
      <c r="C3610" s="47" t="s">
        <v>411</v>
      </c>
      <c r="D3610" s="47" t="s">
        <v>96</v>
      </c>
      <c r="E3610" s="48">
        <v>9281923000</v>
      </c>
      <c r="F3610" s="48">
        <v>6.38</v>
      </c>
      <c r="G3610" s="48">
        <v>14897000</v>
      </c>
      <c r="H3610" s="48">
        <f t="shared" si="133"/>
        <v>1454846865.2037618</v>
      </c>
      <c r="I3610" s="48">
        <f t="shared" si="134"/>
        <v>97.660392374556068</v>
      </c>
    </row>
    <row r="3611" spans="1:9" x14ac:dyDescent="0.3">
      <c r="A3611" s="47" t="s">
        <v>380</v>
      </c>
      <c r="B3611" s="47">
        <v>2010</v>
      </c>
      <c r="C3611" s="47" t="s">
        <v>399</v>
      </c>
      <c r="D3611" s="47" t="s">
        <v>96</v>
      </c>
      <c r="E3611" s="48">
        <v>38948510000</v>
      </c>
      <c r="F3611" s="48">
        <v>6.38</v>
      </c>
      <c r="G3611" s="48">
        <v>8583000</v>
      </c>
      <c r="H3611" s="48">
        <f t="shared" si="133"/>
        <v>6104782131.6614418</v>
      </c>
      <c r="I3611" s="48">
        <f t="shared" si="134"/>
        <v>711.26437512075518</v>
      </c>
    </row>
    <row r="3612" spans="1:9" x14ac:dyDescent="0.3">
      <c r="A3612" s="47" t="s">
        <v>380</v>
      </c>
      <c r="B3612" s="47">
        <v>2011</v>
      </c>
      <c r="C3612" s="47" t="s">
        <v>399</v>
      </c>
      <c r="D3612" s="47" t="s">
        <v>96</v>
      </c>
      <c r="E3612" s="48">
        <v>51069155000</v>
      </c>
      <c r="F3612" s="48">
        <v>6.41</v>
      </c>
      <c r="G3612" s="48">
        <v>10294000</v>
      </c>
      <c r="H3612" s="48">
        <f t="shared" si="133"/>
        <v>7967106864.2745705</v>
      </c>
      <c r="I3612" s="48">
        <f t="shared" si="134"/>
        <v>773.95636917374884</v>
      </c>
    </row>
    <row r="3613" spans="1:9" x14ac:dyDescent="0.3">
      <c r="A3613" s="47" t="s">
        <v>380</v>
      </c>
      <c r="B3613" s="47">
        <v>2012</v>
      </c>
      <c r="C3613" s="47" t="s">
        <v>399</v>
      </c>
      <c r="D3613" s="47" t="s">
        <v>96</v>
      </c>
      <c r="E3613" s="48">
        <v>58441728000</v>
      </c>
      <c r="F3613" s="48">
        <v>6.43</v>
      </c>
      <c r="G3613" s="48">
        <v>11384000</v>
      </c>
      <c r="H3613" s="48">
        <f t="shared" si="133"/>
        <v>9088915707.6205292</v>
      </c>
      <c r="I3613" s="48">
        <f t="shared" si="134"/>
        <v>798.39386047263963</v>
      </c>
    </row>
    <row r="3614" spans="1:9" x14ac:dyDescent="0.3">
      <c r="A3614" s="47" t="s">
        <v>380</v>
      </c>
      <c r="B3614" s="47">
        <v>2013</v>
      </c>
      <c r="C3614" s="47" t="s">
        <v>399</v>
      </c>
      <c r="D3614" s="47" t="s">
        <v>96</v>
      </c>
      <c r="E3614" s="48">
        <v>67456801000</v>
      </c>
      <c r="F3614" s="48">
        <v>6.44</v>
      </c>
      <c r="G3614" s="48">
        <v>12046000</v>
      </c>
      <c r="H3614" s="48">
        <f t="shared" si="133"/>
        <v>10474658540.372669</v>
      </c>
      <c r="I3614" s="48">
        <f t="shared" si="134"/>
        <v>869.5549178459795</v>
      </c>
    </row>
    <row r="3615" spans="1:9" x14ac:dyDescent="0.3">
      <c r="A3615" s="47" t="s">
        <v>380</v>
      </c>
      <c r="B3615" s="47">
        <v>2014</v>
      </c>
      <c r="C3615" s="47" t="s">
        <v>399</v>
      </c>
      <c r="D3615" s="47" t="s">
        <v>96</v>
      </c>
      <c r="E3615" s="48">
        <v>72345089000</v>
      </c>
      <c r="F3615" s="48">
        <v>6.41</v>
      </c>
      <c r="G3615" s="48">
        <v>12831000</v>
      </c>
      <c r="H3615" s="48">
        <f t="shared" si="133"/>
        <v>11286285335.413416</v>
      </c>
      <c r="I3615" s="48">
        <f t="shared" si="134"/>
        <v>879.61073458135888</v>
      </c>
    </row>
    <row r="3616" spans="1:9" x14ac:dyDescent="0.3">
      <c r="A3616" s="47" t="s">
        <v>380</v>
      </c>
      <c r="B3616" s="47">
        <v>2015</v>
      </c>
      <c r="C3616" s="47" t="s">
        <v>399</v>
      </c>
      <c r="D3616" s="47" t="s">
        <v>96</v>
      </c>
      <c r="E3616" s="48">
        <v>78573832000</v>
      </c>
      <c r="F3616" s="48">
        <v>6.38</v>
      </c>
      <c r="G3616" s="48">
        <v>13112000</v>
      </c>
      <c r="H3616" s="48">
        <f t="shared" si="133"/>
        <v>12315647648.902821</v>
      </c>
      <c r="I3616" s="48">
        <f t="shared" si="134"/>
        <v>939.26537895842137</v>
      </c>
    </row>
    <row r="3617" spans="1:9" x14ac:dyDescent="0.3">
      <c r="A3617" s="47" t="s">
        <v>380</v>
      </c>
      <c r="B3617" s="47">
        <v>2010</v>
      </c>
      <c r="C3617" s="47" t="s">
        <v>400</v>
      </c>
      <c r="D3617" s="47" t="s">
        <v>96</v>
      </c>
      <c r="E3617" s="48">
        <v>427386000</v>
      </c>
      <c r="F3617" s="48">
        <v>6.38</v>
      </c>
      <c r="G3617" s="48">
        <v>246000</v>
      </c>
      <c r="H3617" s="48">
        <f t="shared" si="133"/>
        <v>66988401.253918499</v>
      </c>
      <c r="I3617" s="48">
        <f t="shared" si="134"/>
        <v>272.31057420292075</v>
      </c>
    </row>
    <row r="3618" spans="1:9" x14ac:dyDescent="0.3">
      <c r="A3618" s="47" t="s">
        <v>380</v>
      </c>
      <c r="B3618" s="47">
        <v>2011</v>
      </c>
      <c r="C3618" s="47" t="s">
        <v>400</v>
      </c>
      <c r="D3618" s="47" t="s">
        <v>96</v>
      </c>
      <c r="E3618" s="48">
        <v>524780000</v>
      </c>
      <c r="F3618" s="48">
        <v>6.41</v>
      </c>
      <c r="G3618" s="48">
        <v>283000</v>
      </c>
      <c r="H3618" s="48">
        <f t="shared" si="133"/>
        <v>81868954.758190319</v>
      </c>
      <c r="I3618" s="48">
        <f t="shared" si="134"/>
        <v>289.2895927851248</v>
      </c>
    </row>
    <row r="3619" spans="1:9" x14ac:dyDescent="0.3">
      <c r="A3619" s="47" t="s">
        <v>380</v>
      </c>
      <c r="B3619" s="47">
        <v>2012</v>
      </c>
      <c r="C3619" s="47" t="s">
        <v>400</v>
      </c>
      <c r="D3619" s="47" t="s">
        <v>96</v>
      </c>
      <c r="E3619" s="48">
        <v>529664000</v>
      </c>
      <c r="F3619" s="48">
        <v>6.43</v>
      </c>
      <c r="G3619" s="48">
        <v>291000</v>
      </c>
      <c r="H3619" s="48">
        <f t="shared" si="133"/>
        <v>82373872.472783834</v>
      </c>
      <c r="I3619" s="48">
        <f t="shared" si="134"/>
        <v>283.07172671059737</v>
      </c>
    </row>
    <row r="3620" spans="1:9" x14ac:dyDescent="0.3">
      <c r="A3620" s="47" t="s">
        <v>380</v>
      </c>
      <c r="B3620" s="47">
        <v>2013</v>
      </c>
      <c r="C3620" s="47" t="s">
        <v>400</v>
      </c>
      <c r="D3620" s="47" t="s">
        <v>96</v>
      </c>
      <c r="E3620" s="48">
        <v>536119000</v>
      </c>
      <c r="F3620" s="48">
        <v>6.44</v>
      </c>
      <c r="G3620" s="48">
        <v>290000</v>
      </c>
      <c r="H3620" s="48">
        <f t="shared" si="133"/>
        <v>83248291.925465837</v>
      </c>
      <c r="I3620" s="48">
        <f t="shared" si="134"/>
        <v>287.06307560505462</v>
      </c>
    </row>
    <row r="3621" spans="1:9" x14ac:dyDescent="0.3">
      <c r="A3621" s="47" t="s">
        <v>380</v>
      </c>
      <c r="B3621" s="47">
        <v>2014</v>
      </c>
      <c r="C3621" s="47" t="s">
        <v>400</v>
      </c>
      <c r="D3621" s="47" t="s">
        <v>96</v>
      </c>
      <c r="E3621" s="48">
        <v>590528000</v>
      </c>
      <c r="F3621" s="48">
        <v>6.41</v>
      </c>
      <c r="G3621" s="48">
        <v>309000</v>
      </c>
      <c r="H3621" s="48">
        <f t="shared" si="133"/>
        <v>92126053.042121679</v>
      </c>
      <c r="I3621" s="48">
        <f t="shared" si="134"/>
        <v>298.14256647935821</v>
      </c>
    </row>
    <row r="3622" spans="1:9" x14ac:dyDescent="0.3">
      <c r="A3622" s="47" t="s">
        <v>380</v>
      </c>
      <c r="B3622" s="47">
        <v>2015</v>
      </c>
      <c r="C3622" s="47" t="s">
        <v>400</v>
      </c>
      <c r="D3622" s="47" t="s">
        <v>96</v>
      </c>
      <c r="E3622" s="48">
        <v>635880000</v>
      </c>
      <c r="F3622" s="48">
        <v>6.38</v>
      </c>
      <c r="G3622" s="48">
        <v>315000</v>
      </c>
      <c r="H3622" s="48">
        <f t="shared" si="133"/>
        <v>99667711.598746076</v>
      </c>
      <c r="I3622" s="48">
        <f t="shared" si="134"/>
        <v>316.40543364681292</v>
      </c>
    </row>
    <row r="3623" spans="1:9" x14ac:dyDescent="0.3">
      <c r="A3623" s="47" t="s">
        <v>380</v>
      </c>
      <c r="B3623" s="47">
        <v>2010</v>
      </c>
      <c r="C3623" s="47" t="s">
        <v>401</v>
      </c>
      <c r="D3623" s="47" t="s">
        <v>96</v>
      </c>
      <c r="E3623" s="48">
        <v>37387028000</v>
      </c>
      <c r="F3623" s="48">
        <v>6.38</v>
      </c>
      <c r="G3623" s="48">
        <v>7918000</v>
      </c>
      <c r="H3623" s="48">
        <f t="shared" si="133"/>
        <v>5860035736.6771164</v>
      </c>
      <c r="I3623" s="48">
        <f t="shared" si="134"/>
        <v>740.09039361923669</v>
      </c>
    </row>
    <row r="3624" spans="1:9" x14ac:dyDescent="0.3">
      <c r="A3624" s="47" t="s">
        <v>380</v>
      </c>
      <c r="B3624" s="47">
        <v>2011</v>
      </c>
      <c r="C3624" s="47" t="s">
        <v>401</v>
      </c>
      <c r="D3624" s="47" t="s">
        <v>96</v>
      </c>
      <c r="E3624" s="48">
        <v>49328782000</v>
      </c>
      <c r="F3624" s="48">
        <v>6.41</v>
      </c>
      <c r="G3624" s="48">
        <v>9567000</v>
      </c>
      <c r="H3624" s="48">
        <f t="shared" si="133"/>
        <v>7695597815.9126368</v>
      </c>
      <c r="I3624" s="48">
        <f t="shared" si="134"/>
        <v>804.3898626437375</v>
      </c>
    </row>
    <row r="3625" spans="1:9" x14ac:dyDescent="0.3">
      <c r="A3625" s="47" t="s">
        <v>380</v>
      </c>
      <c r="B3625" s="47">
        <v>2012</v>
      </c>
      <c r="C3625" s="47" t="s">
        <v>401</v>
      </c>
      <c r="D3625" s="47" t="s">
        <v>96</v>
      </c>
      <c r="E3625" s="48">
        <v>56542438000</v>
      </c>
      <c r="F3625" s="48">
        <v>6.43</v>
      </c>
      <c r="G3625" s="48">
        <v>10537000</v>
      </c>
      <c r="H3625" s="48">
        <f t="shared" si="133"/>
        <v>8793536236.3919125</v>
      </c>
      <c r="I3625" s="48">
        <f t="shared" si="134"/>
        <v>834.53888548846089</v>
      </c>
    </row>
    <row r="3626" spans="1:9" x14ac:dyDescent="0.3">
      <c r="A3626" s="47" t="s">
        <v>380</v>
      </c>
      <c r="B3626" s="47">
        <v>2013</v>
      </c>
      <c r="C3626" s="47" t="s">
        <v>401</v>
      </c>
      <c r="D3626" s="47" t="s">
        <v>96</v>
      </c>
      <c r="E3626" s="48">
        <v>65343436000</v>
      </c>
      <c r="F3626" s="48">
        <v>6.44</v>
      </c>
      <c r="G3626" s="48">
        <v>11158000</v>
      </c>
      <c r="H3626" s="48">
        <f t="shared" si="133"/>
        <v>10146496273.291925</v>
      </c>
      <c r="I3626" s="48">
        <f t="shared" si="134"/>
        <v>909.34721933069773</v>
      </c>
    </row>
    <row r="3627" spans="1:9" x14ac:dyDescent="0.3">
      <c r="A3627" s="47" t="s">
        <v>380</v>
      </c>
      <c r="B3627" s="47">
        <v>2014</v>
      </c>
      <c r="C3627" s="47" t="s">
        <v>401</v>
      </c>
      <c r="D3627" s="47" t="s">
        <v>96</v>
      </c>
      <c r="E3627" s="48">
        <v>70003211000</v>
      </c>
      <c r="F3627" s="48">
        <v>6.41</v>
      </c>
      <c r="G3627" s="48">
        <v>11918000</v>
      </c>
      <c r="H3627" s="48">
        <f t="shared" si="133"/>
        <v>10920937753.510139</v>
      </c>
      <c r="I3627" s="48">
        <f t="shared" si="134"/>
        <v>916.33980143565532</v>
      </c>
    </row>
    <row r="3628" spans="1:9" x14ac:dyDescent="0.3">
      <c r="A3628" s="47" t="s">
        <v>380</v>
      </c>
      <c r="B3628" s="47">
        <v>2015</v>
      </c>
      <c r="C3628" s="47" t="s">
        <v>401</v>
      </c>
      <c r="D3628" s="47" t="s">
        <v>96</v>
      </c>
      <c r="E3628" s="48">
        <v>76436166000</v>
      </c>
      <c r="F3628" s="48">
        <v>6.38</v>
      </c>
      <c r="G3628" s="48">
        <v>12208000</v>
      </c>
      <c r="H3628" s="48">
        <f t="shared" si="133"/>
        <v>11980590282.131662</v>
      </c>
      <c r="I3628" s="48">
        <f t="shared" si="134"/>
        <v>981.37207422441531</v>
      </c>
    </row>
    <row r="3629" spans="1:9" x14ac:dyDescent="0.3">
      <c r="A3629" s="50" t="s">
        <v>380</v>
      </c>
      <c r="B3629" s="50">
        <v>2010</v>
      </c>
      <c r="C3629" s="50" t="s">
        <v>403</v>
      </c>
      <c r="D3629" s="50" t="s">
        <v>96</v>
      </c>
      <c r="E3629" s="48">
        <v>8151735000</v>
      </c>
      <c r="F3629" s="48">
        <v>6.38</v>
      </c>
      <c r="G3629" s="48">
        <v>29441000</v>
      </c>
      <c r="H3629" s="48">
        <f t="shared" si="133"/>
        <v>1277701410.6583073</v>
      </c>
      <c r="I3629" s="48">
        <f t="shared" si="134"/>
        <v>43.398709644995321</v>
      </c>
    </row>
    <row r="3630" spans="1:9" x14ac:dyDescent="0.3">
      <c r="A3630" s="50" t="s">
        <v>380</v>
      </c>
      <c r="B3630" s="50">
        <v>2011</v>
      </c>
      <c r="C3630" s="50" t="s">
        <v>403</v>
      </c>
      <c r="D3630" s="50" t="s">
        <v>96</v>
      </c>
      <c r="E3630" s="48">
        <v>8677296000</v>
      </c>
      <c r="F3630" s="48">
        <v>6.41</v>
      </c>
      <c r="G3630" s="48">
        <v>30344000</v>
      </c>
      <c r="H3630" s="48">
        <f t="shared" si="133"/>
        <v>1353712324.4929798</v>
      </c>
      <c r="I3630" s="48">
        <f t="shared" si="134"/>
        <v>44.612191026001177</v>
      </c>
    </row>
    <row r="3631" spans="1:9" x14ac:dyDescent="0.3">
      <c r="A3631" s="50" t="s">
        <v>380</v>
      </c>
      <c r="B3631" s="50">
        <v>2012</v>
      </c>
      <c r="C3631" s="50" t="s">
        <v>403</v>
      </c>
      <c r="D3631" s="50" t="s">
        <v>96</v>
      </c>
      <c r="E3631" s="48">
        <v>9191130000</v>
      </c>
      <c r="F3631" s="48">
        <v>6.43</v>
      </c>
      <c r="G3631" s="48">
        <v>30921000</v>
      </c>
      <c r="H3631" s="48">
        <f t="shared" si="133"/>
        <v>1429413685.8475895</v>
      </c>
      <c r="I3631" s="48">
        <f t="shared" si="134"/>
        <v>46.227925547284677</v>
      </c>
    </row>
    <row r="3632" spans="1:9" x14ac:dyDescent="0.3">
      <c r="A3632" s="50" t="s">
        <v>380</v>
      </c>
      <c r="B3632" s="50">
        <v>2013</v>
      </c>
      <c r="C3632" s="50" t="s">
        <v>403</v>
      </c>
      <c r="D3632" s="50" t="s">
        <v>96</v>
      </c>
      <c r="E3632" s="48">
        <v>10084974000</v>
      </c>
      <c r="F3632" s="48">
        <v>6.44</v>
      </c>
      <c r="G3632" s="48">
        <v>32264000</v>
      </c>
      <c r="H3632" s="48">
        <f t="shared" si="133"/>
        <v>1565989751.5527949</v>
      </c>
      <c r="I3632" s="48">
        <f t="shared" si="134"/>
        <v>48.536751535854044</v>
      </c>
    </row>
    <row r="3633" spans="1:9" x14ac:dyDescent="0.3">
      <c r="A3633" s="50" t="s">
        <v>380</v>
      </c>
      <c r="B3633" s="50">
        <v>2014</v>
      </c>
      <c r="C3633" s="50" t="s">
        <v>403</v>
      </c>
      <c r="D3633" s="50" t="s">
        <v>96</v>
      </c>
      <c r="E3633" s="48">
        <v>9928738000</v>
      </c>
      <c r="F3633" s="48">
        <v>6.41</v>
      </c>
      <c r="G3633" s="48">
        <v>31956000</v>
      </c>
      <c r="H3633" s="48">
        <f t="shared" si="133"/>
        <v>1548945085.803432</v>
      </c>
      <c r="I3633" s="48">
        <f t="shared" si="134"/>
        <v>48.471181806340965</v>
      </c>
    </row>
    <row r="3634" spans="1:9" x14ac:dyDescent="0.3">
      <c r="A3634" s="50" t="s">
        <v>380</v>
      </c>
      <c r="B3634" s="50">
        <v>2015</v>
      </c>
      <c r="C3634" s="50" t="s">
        <v>403</v>
      </c>
      <c r="D3634" s="50" t="s">
        <v>96</v>
      </c>
      <c r="E3634" s="48">
        <v>10997715000</v>
      </c>
      <c r="F3634" s="48">
        <v>6.38</v>
      </c>
      <c r="G3634" s="48">
        <v>34681000</v>
      </c>
      <c r="H3634" s="48">
        <f t="shared" si="133"/>
        <v>1723779780.5642633</v>
      </c>
      <c r="I3634" s="48">
        <f t="shared" si="134"/>
        <v>49.703866110096691</v>
      </c>
    </row>
    <row r="3635" spans="1:9" x14ac:dyDescent="0.3">
      <c r="A3635" s="47" t="s">
        <v>380</v>
      </c>
      <c r="B3635" s="47">
        <v>2010</v>
      </c>
      <c r="C3635" s="47" t="s">
        <v>412</v>
      </c>
      <c r="D3635" s="47" t="s">
        <v>96</v>
      </c>
      <c r="E3635" s="48">
        <v>8151735000</v>
      </c>
      <c r="F3635" s="48">
        <v>6.38</v>
      </c>
      <c r="G3635" s="48">
        <v>29441000</v>
      </c>
      <c r="H3635" s="48">
        <f t="shared" si="133"/>
        <v>1277701410.6583073</v>
      </c>
      <c r="I3635" s="48">
        <f t="shared" si="134"/>
        <v>43.398709644995321</v>
      </c>
    </row>
    <row r="3636" spans="1:9" x14ac:dyDescent="0.3">
      <c r="A3636" s="47" t="s">
        <v>380</v>
      </c>
      <c r="B3636" s="47">
        <v>2011</v>
      </c>
      <c r="C3636" s="47" t="s">
        <v>412</v>
      </c>
      <c r="D3636" s="47" t="s">
        <v>96</v>
      </c>
      <c r="E3636" s="48">
        <v>8677296000</v>
      </c>
      <c r="F3636" s="48">
        <v>6.41</v>
      </c>
      <c r="G3636" s="48">
        <v>30344000</v>
      </c>
      <c r="H3636" s="48">
        <f t="shared" si="133"/>
        <v>1353712324.4929798</v>
      </c>
      <c r="I3636" s="48">
        <f t="shared" si="134"/>
        <v>44.612191026001177</v>
      </c>
    </row>
    <row r="3637" spans="1:9" x14ac:dyDescent="0.3">
      <c r="A3637" s="47" t="s">
        <v>380</v>
      </c>
      <c r="B3637" s="47">
        <v>2012</v>
      </c>
      <c r="C3637" s="47" t="s">
        <v>412</v>
      </c>
      <c r="D3637" s="47" t="s">
        <v>96</v>
      </c>
      <c r="E3637" s="48">
        <v>9191130000</v>
      </c>
      <c r="F3637" s="48">
        <v>6.43</v>
      </c>
      <c r="G3637" s="48">
        <v>30921000</v>
      </c>
      <c r="H3637" s="48">
        <f t="shared" si="133"/>
        <v>1429413685.8475895</v>
      </c>
      <c r="I3637" s="48">
        <f t="shared" si="134"/>
        <v>46.227925547284677</v>
      </c>
    </row>
    <row r="3638" spans="1:9" x14ac:dyDescent="0.3">
      <c r="A3638" s="47" t="s">
        <v>380</v>
      </c>
      <c r="B3638" s="47">
        <v>2013</v>
      </c>
      <c r="C3638" s="47" t="s">
        <v>412</v>
      </c>
      <c r="D3638" s="47" t="s">
        <v>96</v>
      </c>
      <c r="E3638" s="48">
        <v>10084974000</v>
      </c>
      <c r="F3638" s="48">
        <v>6.44</v>
      </c>
      <c r="G3638" s="48">
        <v>32264000</v>
      </c>
      <c r="H3638" s="48">
        <f t="shared" si="133"/>
        <v>1565989751.5527949</v>
      </c>
      <c r="I3638" s="48">
        <f t="shared" si="134"/>
        <v>48.536751535854044</v>
      </c>
    </row>
    <row r="3639" spans="1:9" x14ac:dyDescent="0.3">
      <c r="A3639" s="47" t="s">
        <v>380</v>
      </c>
      <c r="B3639" s="47">
        <v>2014</v>
      </c>
      <c r="C3639" s="47" t="s">
        <v>412</v>
      </c>
      <c r="D3639" s="47" t="s">
        <v>96</v>
      </c>
      <c r="E3639" s="48">
        <v>9928738000</v>
      </c>
      <c r="F3639" s="48">
        <v>6.41</v>
      </c>
      <c r="G3639" s="48">
        <v>31956000</v>
      </c>
      <c r="H3639" s="48">
        <f t="shared" si="133"/>
        <v>1548945085.803432</v>
      </c>
      <c r="I3639" s="48">
        <f t="shared" si="134"/>
        <v>48.471181806340965</v>
      </c>
    </row>
    <row r="3640" spans="1:9" x14ac:dyDescent="0.3">
      <c r="A3640" s="47" t="s">
        <v>380</v>
      </c>
      <c r="B3640" s="47">
        <v>2015</v>
      </c>
      <c r="C3640" s="47" t="s">
        <v>412</v>
      </c>
      <c r="D3640" s="47" t="s">
        <v>96</v>
      </c>
      <c r="E3640" s="48">
        <v>10997715000</v>
      </c>
      <c r="F3640" s="48">
        <v>6.38</v>
      </c>
      <c r="G3640" s="48">
        <v>34681000</v>
      </c>
      <c r="H3640" s="48">
        <f t="shared" si="133"/>
        <v>1723779780.5642633</v>
      </c>
      <c r="I3640" s="48">
        <f t="shared" si="134"/>
        <v>49.703866110096691</v>
      </c>
    </row>
    <row r="3641" spans="1:9" x14ac:dyDescent="0.3">
      <c r="A3641" s="47" t="s">
        <v>380</v>
      </c>
      <c r="B3641" s="47">
        <v>2010</v>
      </c>
      <c r="C3641" s="47" t="s">
        <v>404</v>
      </c>
      <c r="D3641" s="47" t="s">
        <v>96</v>
      </c>
      <c r="E3641" s="48">
        <v>9859823000</v>
      </c>
      <c r="F3641" s="48">
        <v>6.38</v>
      </c>
      <c r="G3641" s="48">
        <v>2760000</v>
      </c>
      <c r="H3641" s="48">
        <f t="shared" si="133"/>
        <v>1545426802.5078371</v>
      </c>
      <c r="I3641" s="48">
        <f t="shared" si="134"/>
        <v>559.93724728544817</v>
      </c>
    </row>
    <row r="3642" spans="1:9" x14ac:dyDescent="0.3">
      <c r="A3642" s="47" t="s">
        <v>380</v>
      </c>
      <c r="B3642" s="47">
        <v>2011</v>
      </c>
      <c r="C3642" s="47" t="s">
        <v>404</v>
      </c>
      <c r="D3642" s="47" t="s">
        <v>96</v>
      </c>
      <c r="E3642" s="48">
        <v>13307646000</v>
      </c>
      <c r="F3642" s="48">
        <v>6.41</v>
      </c>
      <c r="G3642" s="48">
        <v>2172000</v>
      </c>
      <c r="H3642" s="48">
        <f t="shared" si="133"/>
        <v>2076075819.0327613</v>
      </c>
      <c r="I3642" s="48">
        <f t="shared" si="134"/>
        <v>955.83601244602266</v>
      </c>
    </row>
    <row r="3643" spans="1:9" x14ac:dyDescent="0.3">
      <c r="A3643" s="47" t="s">
        <v>380</v>
      </c>
      <c r="B3643" s="47">
        <v>2012</v>
      </c>
      <c r="C3643" s="47" t="s">
        <v>404</v>
      </c>
      <c r="D3643" s="47" t="s">
        <v>96</v>
      </c>
      <c r="E3643" s="48">
        <v>14018186000</v>
      </c>
      <c r="F3643" s="48">
        <v>6.43</v>
      </c>
      <c r="G3643" s="48">
        <v>1943000</v>
      </c>
      <c r="H3643" s="48">
        <f t="shared" si="133"/>
        <v>2180122239.5023327</v>
      </c>
      <c r="I3643" s="48">
        <f t="shared" si="134"/>
        <v>1122.0392380351686</v>
      </c>
    </row>
    <row r="3644" spans="1:9" x14ac:dyDescent="0.3">
      <c r="A3644" s="47" t="s">
        <v>380</v>
      </c>
      <c r="B3644" s="47">
        <v>2013</v>
      </c>
      <c r="C3644" s="47" t="s">
        <v>404</v>
      </c>
      <c r="D3644" s="47" t="s">
        <v>96</v>
      </c>
      <c r="E3644" s="48">
        <v>15193058000</v>
      </c>
      <c r="F3644" s="48">
        <v>6.44</v>
      </c>
      <c r="G3644" s="48">
        <v>1448000</v>
      </c>
      <c r="H3644" s="48">
        <f t="shared" si="133"/>
        <v>2359170496.8944097</v>
      </c>
      <c r="I3644" s="48">
        <f t="shared" si="134"/>
        <v>1629.2613928828796</v>
      </c>
    </row>
    <row r="3645" spans="1:9" x14ac:dyDescent="0.3">
      <c r="A3645" s="47" t="s">
        <v>380</v>
      </c>
      <c r="B3645" s="47">
        <v>2014</v>
      </c>
      <c r="C3645" s="47" t="s">
        <v>404</v>
      </c>
      <c r="D3645" s="47" t="s">
        <v>96</v>
      </c>
      <c r="E3645" s="48">
        <v>15397009000</v>
      </c>
      <c r="F3645" s="48">
        <v>6.41</v>
      </c>
      <c r="G3645" s="48">
        <v>1603000</v>
      </c>
      <c r="H3645" s="48">
        <f t="shared" si="133"/>
        <v>2402029485.1794071</v>
      </c>
      <c r="I3645" s="48">
        <f t="shared" si="134"/>
        <v>1498.4588179534667</v>
      </c>
    </row>
    <row r="3646" spans="1:9" x14ac:dyDescent="0.3">
      <c r="A3646" s="47" t="s">
        <v>380</v>
      </c>
      <c r="B3646" s="47">
        <v>2015</v>
      </c>
      <c r="C3646" s="47" t="s">
        <v>404</v>
      </c>
      <c r="D3646" s="47" t="s">
        <v>96</v>
      </c>
      <c r="E3646" s="48">
        <v>18182222000</v>
      </c>
      <c r="F3646" s="48">
        <v>6.38</v>
      </c>
      <c r="G3646" s="48">
        <v>1642000</v>
      </c>
      <c r="H3646" s="48">
        <f t="shared" si="133"/>
        <v>2849878056.4263325</v>
      </c>
      <c r="I3646" s="48">
        <f t="shared" si="134"/>
        <v>1735.6139198698736</v>
      </c>
    </row>
    <row r="3647" spans="1:9" x14ac:dyDescent="0.3">
      <c r="A3647" s="47" t="s">
        <v>380</v>
      </c>
      <c r="B3647" s="47">
        <v>2010</v>
      </c>
      <c r="C3647" s="47" t="s">
        <v>425</v>
      </c>
      <c r="D3647" s="47" t="s">
        <v>96</v>
      </c>
      <c r="E3647" s="48">
        <v>7382430000</v>
      </c>
      <c r="F3647" s="48">
        <v>6.38</v>
      </c>
      <c r="G3647" s="48">
        <v>315000</v>
      </c>
      <c r="H3647" s="48">
        <f t="shared" si="133"/>
        <v>1157120689.6551723</v>
      </c>
      <c r="I3647" s="48">
        <f t="shared" si="134"/>
        <v>3673.3990147783247</v>
      </c>
    </row>
    <row r="3648" spans="1:9" x14ac:dyDescent="0.3">
      <c r="A3648" s="47" t="s">
        <v>380</v>
      </c>
      <c r="B3648" s="47">
        <v>2011</v>
      </c>
      <c r="C3648" s="47" t="s">
        <v>425</v>
      </c>
      <c r="D3648" s="47" t="s">
        <v>96</v>
      </c>
      <c r="E3648" s="48">
        <v>11312565000</v>
      </c>
      <c r="F3648" s="48">
        <v>6.41</v>
      </c>
      <c r="G3648" s="48">
        <v>337000</v>
      </c>
      <c r="H3648" s="48">
        <f t="shared" si="133"/>
        <v>1764830733.2293291</v>
      </c>
      <c r="I3648" s="48">
        <f t="shared" si="134"/>
        <v>5236.8864487517185</v>
      </c>
    </row>
    <row r="3649" spans="1:9" x14ac:dyDescent="0.3">
      <c r="A3649" s="47" t="s">
        <v>380</v>
      </c>
      <c r="B3649" s="47">
        <v>2012</v>
      </c>
      <c r="C3649" s="47" t="s">
        <v>425</v>
      </c>
      <c r="D3649" s="47" t="s">
        <v>96</v>
      </c>
      <c r="E3649" s="48">
        <v>12443081000</v>
      </c>
      <c r="F3649" s="48">
        <v>6.43</v>
      </c>
      <c r="G3649" s="48">
        <v>378000</v>
      </c>
      <c r="H3649" s="48">
        <f t="shared" si="133"/>
        <v>1935160342.1461899</v>
      </c>
      <c r="I3649" s="48">
        <f t="shared" si="134"/>
        <v>5119.4718046195503</v>
      </c>
    </row>
    <row r="3650" spans="1:9" x14ac:dyDescent="0.3">
      <c r="A3650" s="47" t="s">
        <v>380</v>
      </c>
      <c r="B3650" s="47">
        <v>2013</v>
      </c>
      <c r="C3650" s="47" t="s">
        <v>425</v>
      </c>
      <c r="D3650" s="47" t="s">
        <v>96</v>
      </c>
      <c r="E3650" s="48">
        <v>14111666000</v>
      </c>
      <c r="F3650" s="48">
        <v>6.44</v>
      </c>
      <c r="G3650" s="48">
        <v>407000</v>
      </c>
      <c r="H3650" s="48">
        <f t="shared" si="133"/>
        <v>2191252484.4720497</v>
      </c>
      <c r="I3650" s="48">
        <f t="shared" si="134"/>
        <v>5383.9127382605648</v>
      </c>
    </row>
    <row r="3651" spans="1:9" x14ac:dyDescent="0.3">
      <c r="A3651" s="47" t="s">
        <v>380</v>
      </c>
      <c r="B3651" s="47">
        <v>2014</v>
      </c>
      <c r="C3651" s="47" t="s">
        <v>425</v>
      </c>
      <c r="D3651" s="47" t="s">
        <v>96</v>
      </c>
      <c r="E3651" s="48">
        <v>14213279000</v>
      </c>
      <c r="F3651" s="48">
        <v>6.41</v>
      </c>
      <c r="G3651" s="48">
        <v>455000</v>
      </c>
      <c r="H3651" s="48">
        <f t="shared" si="133"/>
        <v>2217360218.4087362</v>
      </c>
      <c r="I3651" s="48">
        <f t="shared" si="134"/>
        <v>4873.3191613378822</v>
      </c>
    </row>
    <row r="3652" spans="1:9" x14ac:dyDescent="0.3">
      <c r="A3652" s="47" t="s">
        <v>380</v>
      </c>
      <c r="B3652" s="47">
        <v>2015</v>
      </c>
      <c r="C3652" s="47" t="s">
        <v>425</v>
      </c>
      <c r="D3652" s="47" t="s">
        <v>96</v>
      </c>
      <c r="E3652" s="48">
        <v>16870254000</v>
      </c>
      <c r="F3652" s="48">
        <v>6.38</v>
      </c>
      <c r="G3652" s="48">
        <v>456000</v>
      </c>
      <c r="H3652" s="48">
        <f t="shared" si="133"/>
        <v>2644240438.8714733</v>
      </c>
      <c r="I3652" s="48">
        <f t="shared" si="134"/>
        <v>5798.7728922620026</v>
      </c>
    </row>
    <row r="3653" spans="1:9" x14ac:dyDescent="0.3">
      <c r="A3653" s="47" t="s">
        <v>380</v>
      </c>
      <c r="B3653" s="47">
        <v>2010</v>
      </c>
      <c r="C3653" s="47" t="s">
        <v>405</v>
      </c>
      <c r="D3653" s="47" t="s">
        <v>96</v>
      </c>
      <c r="E3653" s="48">
        <v>2477393000</v>
      </c>
      <c r="F3653" s="48">
        <v>6.38</v>
      </c>
      <c r="G3653" s="48">
        <v>2445000</v>
      </c>
      <c r="H3653" s="48">
        <f t="shared" si="133"/>
        <v>388306112.85266459</v>
      </c>
      <c r="I3653" s="48">
        <f t="shared" si="134"/>
        <v>158.81640607470945</v>
      </c>
    </row>
    <row r="3654" spans="1:9" x14ac:dyDescent="0.3">
      <c r="A3654" s="47" t="s">
        <v>380</v>
      </c>
      <c r="B3654" s="47">
        <v>2011</v>
      </c>
      <c r="C3654" s="47" t="s">
        <v>405</v>
      </c>
      <c r="D3654" s="47" t="s">
        <v>96</v>
      </c>
      <c r="E3654" s="48">
        <v>1995082000</v>
      </c>
      <c r="F3654" s="48">
        <v>6.41</v>
      </c>
      <c r="G3654" s="48">
        <v>1834000</v>
      </c>
      <c r="H3654" s="48">
        <f t="shared" si="133"/>
        <v>311245241.80967236</v>
      </c>
      <c r="I3654" s="48">
        <f t="shared" si="134"/>
        <v>169.70841974355091</v>
      </c>
    </row>
    <row r="3655" spans="1:9" x14ac:dyDescent="0.3">
      <c r="A3655" s="47" t="s">
        <v>380</v>
      </c>
      <c r="B3655" s="47">
        <v>2012</v>
      </c>
      <c r="C3655" s="47" t="s">
        <v>405</v>
      </c>
      <c r="D3655" s="47" t="s">
        <v>96</v>
      </c>
      <c r="E3655" s="48">
        <v>1605105000</v>
      </c>
      <c r="F3655" s="48">
        <v>6.43</v>
      </c>
      <c r="G3655" s="48">
        <v>1566000</v>
      </c>
      <c r="H3655" s="48">
        <f t="shared" si="133"/>
        <v>249627527.21617419</v>
      </c>
      <c r="I3655" s="48">
        <f t="shared" si="134"/>
        <v>159.40455122361058</v>
      </c>
    </row>
    <row r="3656" spans="1:9" x14ac:dyDescent="0.3">
      <c r="A3656" s="47" t="s">
        <v>380</v>
      </c>
      <c r="B3656" s="47">
        <v>2013</v>
      </c>
      <c r="C3656" s="47" t="s">
        <v>405</v>
      </c>
      <c r="D3656" s="47" t="s">
        <v>96</v>
      </c>
      <c r="E3656" s="48">
        <v>1081392000</v>
      </c>
      <c r="F3656" s="48">
        <v>6.44</v>
      </c>
      <c r="G3656" s="48">
        <v>1041000</v>
      </c>
      <c r="H3656" s="48">
        <f t="shared" si="133"/>
        <v>167918012.42236024</v>
      </c>
      <c r="I3656" s="48">
        <f t="shared" si="134"/>
        <v>161.30452682263231</v>
      </c>
    </row>
    <row r="3657" spans="1:9" x14ac:dyDescent="0.3">
      <c r="A3657" s="47" t="s">
        <v>380</v>
      </c>
      <c r="B3657" s="47">
        <v>2014</v>
      </c>
      <c r="C3657" s="47" t="s">
        <v>405</v>
      </c>
      <c r="D3657" s="47" t="s">
        <v>96</v>
      </c>
      <c r="E3657" s="48">
        <v>1183730000</v>
      </c>
      <c r="F3657" s="48">
        <v>6.41</v>
      </c>
      <c r="G3657" s="48">
        <v>1148000</v>
      </c>
      <c r="H3657" s="48">
        <f t="shared" si="133"/>
        <v>184669266.77067083</v>
      </c>
      <c r="I3657" s="48">
        <f t="shared" si="134"/>
        <v>160.86173063647286</v>
      </c>
    </row>
    <row r="3658" spans="1:9" x14ac:dyDescent="0.3">
      <c r="A3658" s="47" t="s">
        <v>380</v>
      </c>
      <c r="B3658" s="47">
        <v>2015</v>
      </c>
      <c r="C3658" s="47" t="s">
        <v>405</v>
      </c>
      <c r="D3658" s="47" t="s">
        <v>96</v>
      </c>
      <c r="E3658" s="48">
        <v>1311968000</v>
      </c>
      <c r="F3658" s="48">
        <v>6.38</v>
      </c>
      <c r="G3658" s="48">
        <v>1186000</v>
      </c>
      <c r="H3658" s="48">
        <f t="shared" si="133"/>
        <v>205637617.55485892</v>
      </c>
      <c r="I3658" s="48">
        <f t="shared" si="134"/>
        <v>173.38753588099402</v>
      </c>
    </row>
    <row r="3659" spans="1:9" x14ac:dyDescent="0.3">
      <c r="A3659" s="47" t="s">
        <v>381</v>
      </c>
      <c r="B3659" s="47">
        <v>2010</v>
      </c>
      <c r="C3659" s="47" t="s">
        <v>396</v>
      </c>
      <c r="D3659" s="47" t="s">
        <v>97</v>
      </c>
      <c r="E3659" s="48">
        <v>3822530000</v>
      </c>
      <c r="F3659" s="48">
        <v>1.43</v>
      </c>
    </row>
    <row r="3660" spans="1:9" x14ac:dyDescent="0.3">
      <c r="A3660" s="47" t="s">
        <v>381</v>
      </c>
      <c r="B3660" s="47">
        <v>2011</v>
      </c>
      <c r="C3660" s="47" t="s">
        <v>396</v>
      </c>
      <c r="D3660" s="47" t="s">
        <v>97</v>
      </c>
      <c r="E3660" s="48">
        <v>3948703000</v>
      </c>
      <c r="F3660" s="48">
        <v>1.41</v>
      </c>
    </row>
    <row r="3661" spans="1:9" x14ac:dyDescent="0.3">
      <c r="A3661" s="47" t="s">
        <v>381</v>
      </c>
      <c r="B3661" s="47">
        <v>2012</v>
      </c>
      <c r="C3661" s="47" t="s">
        <v>396</v>
      </c>
      <c r="D3661" s="47" t="s">
        <v>97</v>
      </c>
      <c r="E3661" s="48">
        <v>4699181000</v>
      </c>
      <c r="F3661" s="48">
        <v>1.56</v>
      </c>
    </row>
    <row r="3662" spans="1:9" x14ac:dyDescent="0.3">
      <c r="A3662" s="47" t="s">
        <v>381</v>
      </c>
      <c r="B3662" s="47">
        <v>2013</v>
      </c>
      <c r="C3662" s="47" t="s">
        <v>396</v>
      </c>
      <c r="D3662" s="47" t="s">
        <v>97</v>
      </c>
      <c r="E3662" s="48">
        <v>4985098000</v>
      </c>
      <c r="F3662" s="48">
        <v>1.62</v>
      </c>
    </row>
    <row r="3663" spans="1:9" x14ac:dyDescent="0.3">
      <c r="A3663" s="47" t="s">
        <v>381</v>
      </c>
      <c r="B3663" s="47">
        <v>2014</v>
      </c>
      <c r="C3663" s="47" t="s">
        <v>396</v>
      </c>
      <c r="D3663" s="47" t="s">
        <v>97</v>
      </c>
      <c r="E3663" s="48">
        <v>5570923000</v>
      </c>
      <c r="F3663" s="48">
        <v>1.7</v>
      </c>
    </row>
    <row r="3664" spans="1:9" x14ac:dyDescent="0.3">
      <c r="A3664" s="47" t="s">
        <v>381</v>
      </c>
      <c r="B3664" s="47">
        <v>2015</v>
      </c>
      <c r="C3664" s="47" t="s">
        <v>396</v>
      </c>
      <c r="D3664" s="47" t="s">
        <v>97</v>
      </c>
      <c r="E3664" s="48">
        <v>6230832000</v>
      </c>
      <c r="F3664" s="48">
        <v>1.96</v>
      </c>
    </row>
    <row r="3665" spans="1:9" x14ac:dyDescent="0.3">
      <c r="A3665" s="47" t="s">
        <v>381</v>
      </c>
      <c r="B3665" s="47">
        <v>2010</v>
      </c>
      <c r="C3665" s="47" t="s">
        <v>397</v>
      </c>
      <c r="D3665" s="47" t="s">
        <v>97</v>
      </c>
      <c r="E3665" s="48">
        <v>63378000000</v>
      </c>
      <c r="F3665" s="48">
        <v>1.43</v>
      </c>
      <c r="G3665" s="48">
        <v>23343560</v>
      </c>
      <c r="H3665" s="48">
        <f t="shared" ref="H3665:H3728" si="135">E3665/F3665</f>
        <v>44320279720.279724</v>
      </c>
      <c r="I3665" s="48">
        <f t="shared" ref="I3665:I3728" si="136">H3665/G3665</f>
        <v>1898.6084264902065</v>
      </c>
    </row>
    <row r="3666" spans="1:9" x14ac:dyDescent="0.3">
      <c r="A3666" s="47" t="s">
        <v>381</v>
      </c>
      <c r="B3666" s="47">
        <v>2011</v>
      </c>
      <c r="C3666" s="47" t="s">
        <v>397</v>
      </c>
      <c r="D3666" s="47" t="s">
        <v>97</v>
      </c>
      <c r="E3666" s="48">
        <v>60894000000</v>
      </c>
      <c r="F3666" s="48">
        <v>1.41</v>
      </c>
      <c r="G3666" s="48">
        <v>22605118</v>
      </c>
      <c r="H3666" s="48">
        <f t="shared" si="135"/>
        <v>43187234042.553192</v>
      </c>
      <c r="I3666" s="48">
        <f t="shared" si="136"/>
        <v>1910.5069056730069</v>
      </c>
    </row>
    <row r="3667" spans="1:9" x14ac:dyDescent="0.3">
      <c r="A3667" s="47" t="s">
        <v>381</v>
      </c>
      <c r="B3667" s="47">
        <v>2012</v>
      </c>
      <c r="C3667" s="47" t="s">
        <v>397</v>
      </c>
      <c r="D3667" s="47" t="s">
        <v>97</v>
      </c>
      <c r="E3667" s="48">
        <v>66203343000</v>
      </c>
      <c r="F3667" s="48">
        <v>1.56</v>
      </c>
      <c r="G3667" s="48">
        <v>24533147</v>
      </c>
      <c r="H3667" s="48">
        <f t="shared" si="135"/>
        <v>42438040384.615387</v>
      </c>
      <c r="I3667" s="48">
        <f t="shared" si="136"/>
        <v>1729.8245669263461</v>
      </c>
    </row>
    <row r="3668" spans="1:9" x14ac:dyDescent="0.3">
      <c r="A3668" s="47" t="s">
        <v>381</v>
      </c>
      <c r="B3668" s="47">
        <v>2013</v>
      </c>
      <c r="C3668" s="47" t="s">
        <v>397</v>
      </c>
      <c r="D3668" s="47" t="s">
        <v>97</v>
      </c>
      <c r="E3668" s="48">
        <v>70818859000</v>
      </c>
      <c r="F3668" s="48">
        <v>1.62</v>
      </c>
      <c r="G3668" s="48">
        <v>24979322</v>
      </c>
      <c r="H3668" s="48">
        <f t="shared" si="135"/>
        <v>43715345061.728394</v>
      </c>
      <c r="I3668" s="48">
        <f t="shared" si="136"/>
        <v>1750.0613131824953</v>
      </c>
    </row>
    <row r="3669" spans="1:9" x14ac:dyDescent="0.3">
      <c r="A3669" s="47" t="s">
        <v>381</v>
      </c>
      <c r="B3669" s="47">
        <v>2014</v>
      </c>
      <c r="C3669" s="47" t="s">
        <v>397</v>
      </c>
      <c r="D3669" s="47" t="s">
        <v>97</v>
      </c>
      <c r="E3669" s="48">
        <v>73254116000</v>
      </c>
      <c r="F3669" s="48">
        <v>1.7</v>
      </c>
      <c r="G3669" s="48">
        <v>25350253</v>
      </c>
      <c r="H3669" s="48">
        <f t="shared" si="135"/>
        <v>43090656470.588234</v>
      </c>
      <c r="I3669" s="48">
        <f t="shared" si="136"/>
        <v>1699.8116930268204</v>
      </c>
    </row>
    <row r="3670" spans="1:9" x14ac:dyDescent="0.3">
      <c r="A3670" s="47" t="s">
        <v>381</v>
      </c>
      <c r="B3670" s="47">
        <v>2015</v>
      </c>
      <c r="C3670" s="47" t="s">
        <v>397</v>
      </c>
      <c r="D3670" s="47" t="s">
        <v>97</v>
      </c>
      <c r="E3670" s="48">
        <v>73667656000</v>
      </c>
      <c r="F3670" s="48">
        <v>1.96</v>
      </c>
      <c r="G3670" s="48">
        <v>25036113</v>
      </c>
      <c r="H3670" s="48">
        <f t="shared" si="135"/>
        <v>37585538775.510208</v>
      </c>
      <c r="I3670" s="48">
        <f t="shared" si="136"/>
        <v>1501.2529610930501</v>
      </c>
    </row>
    <row r="3671" spans="1:9" x14ac:dyDescent="0.3">
      <c r="A3671" s="47" t="s">
        <v>381</v>
      </c>
      <c r="B3671" s="47">
        <v>2010</v>
      </c>
      <c r="C3671" s="47" t="s">
        <v>399</v>
      </c>
      <c r="D3671" s="47" t="s">
        <v>97</v>
      </c>
      <c r="E3671" s="48">
        <v>10391400000</v>
      </c>
      <c r="F3671" s="48">
        <v>1.43</v>
      </c>
      <c r="G3671" s="48">
        <v>10847180</v>
      </c>
      <c r="H3671" s="48">
        <f t="shared" si="135"/>
        <v>7266713286.7132874</v>
      </c>
      <c r="I3671" s="48">
        <f t="shared" si="136"/>
        <v>669.91727681418467</v>
      </c>
    </row>
    <row r="3672" spans="1:9" x14ac:dyDescent="0.3">
      <c r="A3672" s="47" t="s">
        <v>381</v>
      </c>
      <c r="B3672" s="47">
        <v>2011</v>
      </c>
      <c r="C3672" s="47" t="s">
        <v>399</v>
      </c>
      <c r="D3672" s="47" t="s">
        <v>97</v>
      </c>
      <c r="E3672" s="48">
        <v>11073100000</v>
      </c>
      <c r="F3672" s="48">
        <v>1.41</v>
      </c>
      <c r="G3672" s="48">
        <v>12100864</v>
      </c>
      <c r="H3672" s="48">
        <f t="shared" si="135"/>
        <v>7853262411.347518</v>
      </c>
      <c r="I3672" s="48">
        <f t="shared" si="136"/>
        <v>648.98361070312978</v>
      </c>
    </row>
    <row r="3673" spans="1:9" x14ac:dyDescent="0.3">
      <c r="A3673" s="47" t="s">
        <v>381</v>
      </c>
      <c r="B3673" s="47">
        <v>2012</v>
      </c>
      <c r="C3673" s="47" t="s">
        <v>399</v>
      </c>
      <c r="D3673" s="47" t="s">
        <v>97</v>
      </c>
      <c r="E3673" s="48">
        <v>12868734000</v>
      </c>
      <c r="F3673" s="48">
        <v>1.56</v>
      </c>
      <c r="G3673" s="48">
        <v>13541145</v>
      </c>
      <c r="H3673" s="48">
        <f t="shared" si="135"/>
        <v>8249188461.5384617</v>
      </c>
      <c r="I3673" s="48">
        <f t="shared" si="136"/>
        <v>609.19430827588519</v>
      </c>
    </row>
    <row r="3674" spans="1:9" x14ac:dyDescent="0.3">
      <c r="A3674" s="47" t="s">
        <v>381</v>
      </c>
      <c r="B3674" s="47">
        <v>2013</v>
      </c>
      <c r="C3674" s="47" t="s">
        <v>399</v>
      </c>
      <c r="D3674" s="47" t="s">
        <v>97</v>
      </c>
      <c r="E3674" s="48">
        <v>14678684000</v>
      </c>
      <c r="F3674" s="48">
        <v>1.62</v>
      </c>
      <c r="G3674" s="48">
        <v>14538094</v>
      </c>
      <c r="H3674" s="48">
        <f t="shared" si="135"/>
        <v>9060916049.3827152</v>
      </c>
      <c r="I3674" s="48">
        <f t="shared" si="136"/>
        <v>623.25336797125647</v>
      </c>
    </row>
    <row r="3675" spans="1:9" x14ac:dyDescent="0.3">
      <c r="A3675" s="47" t="s">
        <v>381</v>
      </c>
      <c r="B3675" s="47">
        <v>2014</v>
      </c>
      <c r="C3675" s="47" t="s">
        <v>399</v>
      </c>
      <c r="D3675" s="47" t="s">
        <v>97</v>
      </c>
      <c r="E3675" s="48">
        <v>16451620000</v>
      </c>
      <c r="F3675" s="48">
        <v>1.7</v>
      </c>
      <c r="G3675" s="48">
        <v>16059433</v>
      </c>
      <c r="H3675" s="48">
        <f t="shared" si="135"/>
        <v>9677423529.4117641</v>
      </c>
      <c r="I3675" s="48">
        <f t="shared" si="136"/>
        <v>602.60057309693093</v>
      </c>
    </row>
    <row r="3676" spans="1:9" x14ac:dyDescent="0.3">
      <c r="A3676" s="47" t="s">
        <v>381</v>
      </c>
      <c r="B3676" s="47">
        <v>2015</v>
      </c>
      <c r="C3676" s="47" t="s">
        <v>399</v>
      </c>
      <c r="D3676" s="47" t="s">
        <v>97</v>
      </c>
      <c r="E3676" s="48">
        <v>19053380000</v>
      </c>
      <c r="F3676" s="48">
        <v>1.96</v>
      </c>
      <c r="G3676" s="48">
        <v>18945673</v>
      </c>
      <c r="H3676" s="48">
        <f t="shared" si="135"/>
        <v>9721112244.8979588</v>
      </c>
      <c r="I3676" s="48">
        <f t="shared" si="136"/>
        <v>513.10461470004043</v>
      </c>
    </row>
    <row r="3677" spans="1:9" x14ac:dyDescent="0.3">
      <c r="A3677" s="47" t="s">
        <v>381</v>
      </c>
      <c r="B3677" s="47">
        <v>2010</v>
      </c>
      <c r="C3677" s="47" t="s">
        <v>403</v>
      </c>
      <c r="D3677" s="47" t="s">
        <v>97</v>
      </c>
      <c r="E3677" s="48">
        <v>769263000</v>
      </c>
      <c r="F3677" s="48">
        <v>1.43</v>
      </c>
      <c r="G3677" s="48">
        <v>8124673</v>
      </c>
      <c r="H3677" s="48">
        <f t="shared" si="135"/>
        <v>537946153.84615386</v>
      </c>
      <c r="I3677" s="48">
        <f t="shared" si="136"/>
        <v>66.211422151531991</v>
      </c>
    </row>
    <row r="3678" spans="1:9" x14ac:dyDescent="0.3">
      <c r="A3678" s="47" t="s">
        <v>381</v>
      </c>
      <c r="B3678" s="47">
        <v>2011</v>
      </c>
      <c r="C3678" s="47" t="s">
        <v>403</v>
      </c>
      <c r="D3678" s="47" t="s">
        <v>97</v>
      </c>
      <c r="E3678" s="48">
        <v>672078000</v>
      </c>
      <c r="F3678" s="48">
        <v>1.41</v>
      </c>
      <c r="G3678" s="48">
        <v>7980863</v>
      </c>
      <c r="H3678" s="48">
        <f t="shared" si="135"/>
        <v>476651063.82978725</v>
      </c>
      <c r="I3678" s="48">
        <f t="shared" si="136"/>
        <v>59.724250852293451</v>
      </c>
    </row>
    <row r="3679" spans="1:9" x14ac:dyDescent="0.3">
      <c r="A3679" s="47" t="s">
        <v>381</v>
      </c>
      <c r="B3679" s="47">
        <v>2012</v>
      </c>
      <c r="C3679" s="47" t="s">
        <v>403</v>
      </c>
      <c r="D3679" s="47" t="s">
        <v>97</v>
      </c>
      <c r="E3679" s="48">
        <v>837781000</v>
      </c>
      <c r="F3679" s="48">
        <v>1.56</v>
      </c>
      <c r="G3679" s="48">
        <v>9474452</v>
      </c>
      <c r="H3679" s="48">
        <f t="shared" si="135"/>
        <v>537039102.56410253</v>
      </c>
      <c r="I3679" s="48">
        <f t="shared" si="136"/>
        <v>56.682866994745716</v>
      </c>
    </row>
    <row r="3680" spans="1:9" x14ac:dyDescent="0.3">
      <c r="A3680" s="47" t="s">
        <v>381</v>
      </c>
      <c r="B3680" s="47">
        <v>2013</v>
      </c>
      <c r="C3680" s="47" t="s">
        <v>403</v>
      </c>
      <c r="D3680" s="47" t="s">
        <v>97</v>
      </c>
      <c r="E3680" s="48">
        <v>1044139000</v>
      </c>
      <c r="F3680" s="48">
        <v>1.62</v>
      </c>
      <c r="G3680" s="48">
        <v>12180807</v>
      </c>
      <c r="H3680" s="48">
        <f t="shared" si="135"/>
        <v>644530246.91358018</v>
      </c>
      <c r="I3680" s="48">
        <f t="shared" si="136"/>
        <v>52.91359159648291</v>
      </c>
    </row>
    <row r="3681" spans="1:9" x14ac:dyDescent="0.3">
      <c r="A3681" s="47" t="s">
        <v>381</v>
      </c>
      <c r="B3681" s="47">
        <v>2014</v>
      </c>
      <c r="C3681" s="47" t="s">
        <v>403</v>
      </c>
      <c r="D3681" s="47" t="s">
        <v>97</v>
      </c>
      <c r="E3681" s="48">
        <v>1042155000</v>
      </c>
      <c r="F3681" s="48">
        <v>1.7</v>
      </c>
      <c r="G3681" s="48">
        <v>11435999</v>
      </c>
      <c r="H3681" s="48">
        <f t="shared" si="135"/>
        <v>613032352.94117653</v>
      </c>
      <c r="I3681" s="48">
        <f t="shared" si="136"/>
        <v>53.605492003031529</v>
      </c>
    </row>
    <row r="3682" spans="1:9" x14ac:dyDescent="0.3">
      <c r="A3682" s="47" t="s">
        <v>381</v>
      </c>
      <c r="B3682" s="47">
        <v>2015</v>
      </c>
      <c r="C3682" s="47" t="s">
        <v>403</v>
      </c>
      <c r="D3682" s="47" t="s">
        <v>97</v>
      </c>
      <c r="E3682" s="48">
        <v>1040880000</v>
      </c>
      <c r="F3682" s="48">
        <v>1.96</v>
      </c>
      <c r="G3682" s="48">
        <v>12345876</v>
      </c>
      <c r="H3682" s="48">
        <f t="shared" si="135"/>
        <v>531061224.48979592</v>
      </c>
      <c r="I3682" s="48">
        <f t="shared" si="136"/>
        <v>43.015272831980162</v>
      </c>
    </row>
    <row r="3683" spans="1:9" x14ac:dyDescent="0.3">
      <c r="A3683" s="47" t="s">
        <v>381</v>
      </c>
      <c r="B3683" s="47">
        <v>2010</v>
      </c>
      <c r="C3683" s="47" t="s">
        <v>414</v>
      </c>
      <c r="D3683" s="47" t="s">
        <v>97</v>
      </c>
      <c r="E3683" s="48">
        <v>40933000</v>
      </c>
      <c r="F3683" s="48">
        <v>1.43</v>
      </c>
      <c r="G3683" s="48">
        <v>266927</v>
      </c>
      <c r="H3683" s="48">
        <f t="shared" si="135"/>
        <v>28624475.524475526</v>
      </c>
      <c r="I3683" s="48">
        <f t="shared" si="136"/>
        <v>107.23709300473735</v>
      </c>
    </row>
    <row r="3684" spans="1:9" x14ac:dyDescent="0.3">
      <c r="A3684" s="47" t="s">
        <v>381</v>
      </c>
      <c r="B3684" s="47">
        <v>2011</v>
      </c>
      <c r="C3684" s="47" t="s">
        <v>414</v>
      </c>
      <c r="D3684" s="47" t="s">
        <v>97</v>
      </c>
      <c r="E3684" s="48">
        <v>26550000</v>
      </c>
      <c r="F3684" s="48">
        <v>1.41</v>
      </c>
      <c r="G3684" s="48">
        <v>278194</v>
      </c>
      <c r="H3684" s="48">
        <f t="shared" si="135"/>
        <v>18829787.234042555</v>
      </c>
      <c r="I3684" s="48">
        <f t="shared" si="136"/>
        <v>67.685813619425858</v>
      </c>
    </row>
    <row r="3685" spans="1:9" x14ac:dyDescent="0.3">
      <c r="A3685" s="47" t="s">
        <v>381</v>
      </c>
      <c r="B3685" s="47">
        <v>2012</v>
      </c>
      <c r="C3685" s="47" t="s">
        <v>414</v>
      </c>
      <c r="D3685" s="47" t="s">
        <v>97</v>
      </c>
      <c r="E3685" s="48">
        <v>40996000</v>
      </c>
      <c r="F3685" s="48">
        <v>1.56</v>
      </c>
      <c r="G3685" s="48">
        <v>386451</v>
      </c>
      <c r="H3685" s="48">
        <f t="shared" si="135"/>
        <v>26279487.17948718</v>
      </c>
      <c r="I3685" s="48">
        <f t="shared" si="136"/>
        <v>68.002119749948065</v>
      </c>
    </row>
    <row r="3686" spans="1:9" x14ac:dyDescent="0.3">
      <c r="A3686" s="47" t="s">
        <v>381</v>
      </c>
      <c r="B3686" s="47">
        <v>2013</v>
      </c>
      <c r="C3686" s="47" t="s">
        <v>414</v>
      </c>
      <c r="D3686" s="47" t="s">
        <v>97</v>
      </c>
      <c r="E3686" s="48">
        <v>50069000</v>
      </c>
      <c r="F3686" s="48">
        <v>1.62</v>
      </c>
      <c r="G3686" s="48">
        <v>568481</v>
      </c>
      <c r="H3686" s="48">
        <f t="shared" si="135"/>
        <v>30906790.123456787</v>
      </c>
      <c r="I3686" s="48">
        <f t="shared" si="136"/>
        <v>54.367322959706286</v>
      </c>
    </row>
    <row r="3687" spans="1:9" x14ac:dyDescent="0.3">
      <c r="A3687" s="47" t="s">
        <v>381</v>
      </c>
      <c r="B3687" s="47">
        <v>2014</v>
      </c>
      <c r="C3687" s="47" t="s">
        <v>414</v>
      </c>
      <c r="D3687" s="47" t="s">
        <v>97</v>
      </c>
      <c r="E3687" s="48">
        <v>69206000</v>
      </c>
      <c r="F3687" s="48">
        <v>1.7</v>
      </c>
      <c r="G3687" s="48">
        <v>644144</v>
      </c>
      <c r="H3687" s="48">
        <f t="shared" si="135"/>
        <v>40709411.764705881</v>
      </c>
      <c r="I3687" s="48">
        <f t="shared" si="136"/>
        <v>63.199240798184697</v>
      </c>
    </row>
    <row r="3688" spans="1:9" x14ac:dyDescent="0.3">
      <c r="A3688" s="47" t="s">
        <v>381</v>
      </c>
      <c r="B3688" s="47">
        <v>2015</v>
      </c>
      <c r="C3688" s="47" t="s">
        <v>414</v>
      </c>
      <c r="D3688" s="47" t="s">
        <v>97</v>
      </c>
      <c r="E3688" s="48">
        <v>81092000</v>
      </c>
      <c r="F3688" s="48">
        <v>1.96</v>
      </c>
      <c r="G3688" s="48">
        <v>803103</v>
      </c>
      <c r="H3688" s="48">
        <f t="shared" si="135"/>
        <v>41373469.387755103</v>
      </c>
      <c r="I3688" s="48">
        <f t="shared" si="136"/>
        <v>51.517015112326938</v>
      </c>
    </row>
    <row r="3689" spans="1:9" x14ac:dyDescent="0.3">
      <c r="A3689" s="47" t="s">
        <v>381</v>
      </c>
      <c r="B3689" s="47">
        <v>2010</v>
      </c>
      <c r="C3689" s="47" t="s">
        <v>412</v>
      </c>
      <c r="D3689" s="47" t="s">
        <v>97</v>
      </c>
      <c r="E3689" s="48">
        <v>728330000</v>
      </c>
      <c r="F3689" s="48">
        <v>1.43</v>
      </c>
      <c r="G3689" s="48">
        <v>7857746</v>
      </c>
      <c r="H3689" s="48">
        <f t="shared" si="135"/>
        <v>509321678.32167834</v>
      </c>
      <c r="I3689" s="48">
        <f t="shared" si="136"/>
        <v>64.817783410367085</v>
      </c>
    </row>
    <row r="3690" spans="1:9" x14ac:dyDescent="0.3">
      <c r="A3690" s="47" t="s">
        <v>381</v>
      </c>
      <c r="B3690" s="47">
        <v>2011</v>
      </c>
      <c r="C3690" s="47" t="s">
        <v>412</v>
      </c>
      <c r="D3690" s="47" t="s">
        <v>97</v>
      </c>
      <c r="E3690" s="48">
        <v>645528000</v>
      </c>
      <c r="F3690" s="48">
        <v>1.41</v>
      </c>
      <c r="G3690" s="48">
        <v>7702669</v>
      </c>
      <c r="H3690" s="48">
        <f t="shared" si="135"/>
        <v>457821276.59574473</v>
      </c>
      <c r="I3690" s="48">
        <f t="shared" si="136"/>
        <v>59.43670649689669</v>
      </c>
    </row>
    <row r="3691" spans="1:9" x14ac:dyDescent="0.3">
      <c r="A3691" s="47" t="s">
        <v>381</v>
      </c>
      <c r="B3691" s="47">
        <v>2012</v>
      </c>
      <c r="C3691" s="47" t="s">
        <v>412</v>
      </c>
      <c r="D3691" s="47" t="s">
        <v>97</v>
      </c>
      <c r="E3691" s="48">
        <v>796785000</v>
      </c>
      <c r="F3691" s="48">
        <v>1.56</v>
      </c>
      <c r="G3691" s="48">
        <v>9088001</v>
      </c>
      <c r="H3691" s="48">
        <f t="shared" si="135"/>
        <v>510759615.38461536</v>
      </c>
      <c r="I3691" s="48">
        <f t="shared" si="136"/>
        <v>56.201536001659264</v>
      </c>
    </row>
    <row r="3692" spans="1:9" x14ac:dyDescent="0.3">
      <c r="A3692" s="47" t="s">
        <v>381</v>
      </c>
      <c r="B3692" s="47">
        <v>2013</v>
      </c>
      <c r="C3692" s="47" t="s">
        <v>412</v>
      </c>
      <c r="D3692" s="47" t="s">
        <v>97</v>
      </c>
      <c r="E3692" s="48">
        <v>994070000</v>
      </c>
      <c r="F3692" s="48">
        <v>1.62</v>
      </c>
      <c r="G3692" s="48">
        <v>11612326</v>
      </c>
      <c r="H3692" s="48">
        <f t="shared" si="135"/>
        <v>613623456.79012346</v>
      </c>
      <c r="I3692" s="48">
        <f t="shared" si="136"/>
        <v>52.842424230091666</v>
      </c>
    </row>
    <row r="3693" spans="1:9" x14ac:dyDescent="0.3">
      <c r="A3693" s="47" t="s">
        <v>381</v>
      </c>
      <c r="B3693" s="47">
        <v>2014</v>
      </c>
      <c r="C3693" s="47" t="s">
        <v>412</v>
      </c>
      <c r="D3693" s="47" t="s">
        <v>97</v>
      </c>
      <c r="E3693" s="48">
        <v>972949000</v>
      </c>
      <c r="F3693" s="48">
        <v>1.7</v>
      </c>
      <c r="G3693" s="48">
        <v>10791855</v>
      </c>
      <c r="H3693" s="48">
        <f t="shared" si="135"/>
        <v>572322941.17647064</v>
      </c>
      <c r="I3693" s="48">
        <f t="shared" si="136"/>
        <v>53.032860539404084</v>
      </c>
    </row>
    <row r="3694" spans="1:9" x14ac:dyDescent="0.3">
      <c r="A3694" s="47" t="s">
        <v>381</v>
      </c>
      <c r="B3694" s="47">
        <v>2015</v>
      </c>
      <c r="C3694" s="47" t="s">
        <v>412</v>
      </c>
      <c r="D3694" s="47" t="s">
        <v>97</v>
      </c>
      <c r="E3694" s="48">
        <v>959788000</v>
      </c>
      <c r="F3694" s="48">
        <v>1.96</v>
      </c>
      <c r="G3694" s="48">
        <v>11542773</v>
      </c>
      <c r="H3694" s="48">
        <f t="shared" si="135"/>
        <v>489687755.10204083</v>
      </c>
      <c r="I3694" s="48">
        <f t="shared" si="136"/>
        <v>42.423753382487973</v>
      </c>
    </row>
    <row r="3695" spans="1:9" x14ac:dyDescent="0.3">
      <c r="A3695" s="47" t="s">
        <v>381</v>
      </c>
      <c r="B3695" s="47">
        <v>2010</v>
      </c>
      <c r="C3695" s="47" t="s">
        <v>404</v>
      </c>
      <c r="D3695" s="47" t="s">
        <v>97</v>
      </c>
      <c r="E3695" s="48">
        <v>5837900000</v>
      </c>
      <c r="F3695" s="48">
        <v>1.43</v>
      </c>
      <c r="G3695" s="48">
        <v>1217085</v>
      </c>
      <c r="H3695" s="48">
        <f t="shared" si="135"/>
        <v>4082447552.4475527</v>
      </c>
      <c r="I3695" s="48">
        <f t="shared" si="136"/>
        <v>3354.2830225066882</v>
      </c>
    </row>
    <row r="3696" spans="1:9" x14ac:dyDescent="0.3">
      <c r="A3696" s="47" t="s">
        <v>381</v>
      </c>
      <c r="B3696" s="47">
        <v>2011</v>
      </c>
      <c r="C3696" s="47" t="s">
        <v>404</v>
      </c>
      <c r="D3696" s="47" t="s">
        <v>97</v>
      </c>
      <c r="E3696" s="48">
        <v>5703500000</v>
      </c>
      <c r="F3696" s="48">
        <v>1.41</v>
      </c>
      <c r="G3696" s="48">
        <v>1493295</v>
      </c>
      <c r="H3696" s="48">
        <f t="shared" si="135"/>
        <v>4045035460.992908</v>
      </c>
      <c r="I3696" s="48">
        <f t="shared" si="136"/>
        <v>2708.7986372370551</v>
      </c>
    </row>
    <row r="3697" spans="1:9" x14ac:dyDescent="0.3">
      <c r="A3697" s="47" t="s">
        <v>381</v>
      </c>
      <c r="B3697" s="47">
        <v>2012</v>
      </c>
      <c r="C3697" s="47" t="s">
        <v>404</v>
      </c>
      <c r="D3697" s="47" t="s">
        <v>97</v>
      </c>
      <c r="E3697" s="48">
        <v>5882800000</v>
      </c>
      <c r="F3697" s="48">
        <v>1.56</v>
      </c>
      <c r="G3697" s="48">
        <v>2055071</v>
      </c>
      <c r="H3697" s="48">
        <f t="shared" si="135"/>
        <v>3771025641.025641</v>
      </c>
      <c r="I3697" s="48">
        <f t="shared" si="136"/>
        <v>1834.985575206716</v>
      </c>
    </row>
    <row r="3698" spans="1:9" x14ac:dyDescent="0.3">
      <c r="A3698" s="47" t="s">
        <v>381</v>
      </c>
      <c r="B3698" s="47">
        <v>2013</v>
      </c>
      <c r="C3698" s="47" t="s">
        <v>404</v>
      </c>
      <c r="D3698" s="47" t="s">
        <v>97</v>
      </c>
      <c r="E3698" s="48">
        <v>6676260000</v>
      </c>
      <c r="F3698" s="48">
        <v>1.62</v>
      </c>
      <c r="G3698" s="48">
        <v>1884539</v>
      </c>
      <c r="H3698" s="48">
        <f t="shared" si="135"/>
        <v>4121148148.1481481</v>
      </c>
      <c r="I3698" s="48">
        <f t="shared" si="136"/>
        <v>2186.8203036117311</v>
      </c>
    </row>
    <row r="3699" spans="1:9" x14ac:dyDescent="0.3">
      <c r="A3699" s="47" t="s">
        <v>381</v>
      </c>
      <c r="B3699" s="47">
        <v>2014</v>
      </c>
      <c r="C3699" s="47" t="s">
        <v>404</v>
      </c>
      <c r="D3699" s="47" t="s">
        <v>97</v>
      </c>
      <c r="E3699" s="48">
        <v>9036482000</v>
      </c>
      <c r="F3699" s="48">
        <v>1.7</v>
      </c>
      <c r="G3699" s="48">
        <v>1813974</v>
      </c>
      <c r="H3699" s="48">
        <f t="shared" si="135"/>
        <v>5315577647.0588236</v>
      </c>
      <c r="I3699" s="48">
        <f t="shared" si="136"/>
        <v>2930.3494135300857</v>
      </c>
    </row>
    <row r="3700" spans="1:9" x14ac:dyDescent="0.3">
      <c r="A3700" s="47" t="s">
        <v>381</v>
      </c>
      <c r="B3700" s="47">
        <v>2015</v>
      </c>
      <c r="C3700" s="47" t="s">
        <v>404</v>
      </c>
      <c r="D3700" s="47" t="s">
        <v>97</v>
      </c>
      <c r="E3700" s="48">
        <v>9291652000</v>
      </c>
      <c r="F3700" s="48">
        <v>1.96</v>
      </c>
      <c r="G3700" s="48">
        <v>1849418</v>
      </c>
      <c r="H3700" s="48">
        <f t="shared" si="135"/>
        <v>4740638775.5102043</v>
      </c>
      <c r="I3700" s="48">
        <f t="shared" si="136"/>
        <v>2563.3138509034757</v>
      </c>
    </row>
    <row r="3701" spans="1:9" x14ac:dyDescent="0.3">
      <c r="A3701" s="47" t="s">
        <v>382</v>
      </c>
      <c r="B3701" s="47">
        <v>2010</v>
      </c>
      <c r="C3701" s="47" t="s">
        <v>396</v>
      </c>
      <c r="D3701" s="47" t="s">
        <v>98</v>
      </c>
      <c r="E3701" s="48">
        <v>231234927708000</v>
      </c>
      <c r="F3701" s="48">
        <v>1.5</v>
      </c>
      <c r="G3701" s="48">
        <v>794491863</v>
      </c>
      <c r="H3701" s="48">
        <f t="shared" si="135"/>
        <v>154156618472000</v>
      </c>
      <c r="I3701" s="48">
        <f t="shared" si="136"/>
        <v>194031.7146734579</v>
      </c>
    </row>
    <row r="3702" spans="1:9" x14ac:dyDescent="0.3">
      <c r="A3702" s="47" t="s">
        <v>382</v>
      </c>
      <c r="B3702" s="47">
        <v>2011</v>
      </c>
      <c r="C3702" s="47" t="s">
        <v>396</v>
      </c>
      <c r="D3702" s="47" t="s">
        <v>98</v>
      </c>
      <c r="E3702" s="48">
        <v>270448986593000</v>
      </c>
      <c r="F3702" s="48">
        <v>1.67</v>
      </c>
      <c r="G3702" s="48">
        <v>858123666</v>
      </c>
      <c r="H3702" s="48">
        <f t="shared" si="135"/>
        <v>161945500953892.22</v>
      </c>
      <c r="I3702" s="48">
        <f t="shared" si="136"/>
        <v>188720.46928710648</v>
      </c>
    </row>
    <row r="3703" spans="1:9" x14ac:dyDescent="0.3">
      <c r="A3703" s="47" t="s">
        <v>382</v>
      </c>
      <c r="B3703" s="47">
        <v>2012</v>
      </c>
      <c r="C3703" s="47" t="s">
        <v>396</v>
      </c>
      <c r="D3703" s="47" t="s">
        <v>98</v>
      </c>
      <c r="E3703" s="48">
        <v>326283803130000</v>
      </c>
      <c r="F3703" s="48">
        <v>1.8</v>
      </c>
      <c r="G3703" s="48">
        <v>960720874</v>
      </c>
      <c r="H3703" s="48">
        <f t="shared" si="135"/>
        <v>181268779516666.66</v>
      </c>
      <c r="I3703" s="48">
        <f t="shared" si="136"/>
        <v>188679.96357979273</v>
      </c>
    </row>
    <row r="3704" spans="1:9" x14ac:dyDescent="0.3">
      <c r="A3704" s="47" t="s">
        <v>382</v>
      </c>
      <c r="B3704" s="47">
        <v>2013</v>
      </c>
      <c r="C3704" s="47" t="s">
        <v>396</v>
      </c>
      <c r="D3704" s="47" t="s">
        <v>98</v>
      </c>
      <c r="E3704" s="48">
        <v>379015602514000</v>
      </c>
      <c r="F3704" s="48">
        <v>1.9</v>
      </c>
      <c r="G3704" s="48">
        <v>1024850573</v>
      </c>
      <c r="H3704" s="48">
        <f t="shared" si="135"/>
        <v>199481896060000</v>
      </c>
      <c r="I3704" s="48">
        <f t="shared" si="136"/>
        <v>194644.85976337548</v>
      </c>
    </row>
    <row r="3705" spans="1:9" x14ac:dyDescent="0.3">
      <c r="A3705" s="47" t="s">
        <v>382</v>
      </c>
      <c r="B3705" s="47">
        <v>2014</v>
      </c>
      <c r="C3705" s="47" t="s">
        <v>396</v>
      </c>
      <c r="D3705" s="47" t="s">
        <v>98</v>
      </c>
      <c r="E3705" s="48">
        <v>433347158237000</v>
      </c>
      <c r="F3705" s="48">
        <v>2.19</v>
      </c>
      <c r="G3705" s="48">
        <v>1095009311</v>
      </c>
      <c r="H3705" s="48">
        <f t="shared" si="135"/>
        <v>197875414720091.34</v>
      </c>
      <c r="I3705" s="48">
        <f t="shared" si="136"/>
        <v>180706.60471314599</v>
      </c>
    </row>
    <row r="3706" spans="1:9" x14ac:dyDescent="0.3">
      <c r="A3706" s="47" t="s">
        <v>382</v>
      </c>
      <c r="B3706" s="47">
        <v>2015</v>
      </c>
      <c r="C3706" s="47" t="s">
        <v>396</v>
      </c>
      <c r="D3706" s="47" t="s">
        <v>98</v>
      </c>
      <c r="E3706" s="48">
        <v>501207809308000</v>
      </c>
      <c r="F3706" s="48">
        <v>2.72</v>
      </c>
      <c r="G3706" s="48">
        <v>1177996672</v>
      </c>
      <c r="H3706" s="48">
        <f t="shared" si="135"/>
        <v>184267576951470.56</v>
      </c>
      <c r="I3706" s="48">
        <f t="shared" si="136"/>
        <v>156424.53101214752</v>
      </c>
    </row>
    <row r="3707" spans="1:9" x14ac:dyDescent="0.3">
      <c r="A3707" s="47" t="s">
        <v>382</v>
      </c>
      <c r="B3707" s="47">
        <v>2010</v>
      </c>
      <c r="C3707" s="47" t="s">
        <v>397</v>
      </c>
      <c r="D3707" s="47" t="s">
        <v>98</v>
      </c>
      <c r="E3707" s="48">
        <v>228017155000</v>
      </c>
      <c r="F3707" s="48">
        <v>1.5</v>
      </c>
      <c r="G3707" s="48">
        <v>18670006</v>
      </c>
      <c r="H3707" s="48">
        <f t="shared" si="135"/>
        <v>152011436666.66666</v>
      </c>
      <c r="I3707" s="48">
        <f t="shared" si="136"/>
        <v>8142.0132734111949</v>
      </c>
    </row>
    <row r="3708" spans="1:9" x14ac:dyDescent="0.3">
      <c r="A3708" s="47" t="s">
        <v>382</v>
      </c>
      <c r="B3708" s="47">
        <v>2011</v>
      </c>
      <c r="C3708" s="47" t="s">
        <v>397</v>
      </c>
      <c r="D3708" s="47" t="s">
        <v>98</v>
      </c>
      <c r="E3708" s="48">
        <v>275405085000</v>
      </c>
      <c r="F3708" s="48">
        <v>1.67</v>
      </c>
      <c r="G3708" s="48">
        <v>18209638</v>
      </c>
      <c r="H3708" s="48">
        <f t="shared" si="135"/>
        <v>164913224550.89822</v>
      </c>
      <c r="I3708" s="48">
        <f t="shared" si="136"/>
        <v>9056.3702886843894</v>
      </c>
    </row>
    <row r="3709" spans="1:9" x14ac:dyDescent="0.3">
      <c r="A3709" s="47" t="s">
        <v>382</v>
      </c>
      <c r="B3709" s="47">
        <v>2012</v>
      </c>
      <c r="C3709" s="47" t="s">
        <v>397</v>
      </c>
      <c r="D3709" s="47" t="s">
        <v>98</v>
      </c>
      <c r="E3709" s="48">
        <v>316759911000</v>
      </c>
      <c r="F3709" s="48">
        <v>1.8</v>
      </c>
      <c r="G3709" s="48">
        <v>18483759</v>
      </c>
      <c r="H3709" s="48">
        <f t="shared" si="135"/>
        <v>175977728333.33334</v>
      </c>
      <c r="I3709" s="48">
        <f t="shared" si="136"/>
        <v>9520.6677566686158</v>
      </c>
    </row>
    <row r="3710" spans="1:9" x14ac:dyDescent="0.3">
      <c r="A3710" s="47" t="s">
        <v>382</v>
      </c>
      <c r="B3710" s="47">
        <v>2013</v>
      </c>
      <c r="C3710" s="47" t="s">
        <v>397</v>
      </c>
      <c r="D3710" s="47" t="s">
        <v>98</v>
      </c>
      <c r="E3710" s="48">
        <v>349852674000</v>
      </c>
      <c r="F3710" s="48">
        <v>1.9</v>
      </c>
      <c r="G3710" s="48">
        <v>17190470</v>
      </c>
      <c r="H3710" s="48">
        <f t="shared" si="135"/>
        <v>184132986315.78949</v>
      </c>
      <c r="I3710" s="48">
        <f t="shared" si="136"/>
        <v>10711.341011373714</v>
      </c>
    </row>
    <row r="3711" spans="1:9" x14ac:dyDescent="0.3">
      <c r="A3711" s="47" t="s">
        <v>382</v>
      </c>
      <c r="B3711" s="47">
        <v>2014</v>
      </c>
      <c r="C3711" s="47" t="s">
        <v>397</v>
      </c>
      <c r="D3711" s="47" t="s">
        <v>98</v>
      </c>
      <c r="E3711" s="48">
        <v>403915272000</v>
      </c>
      <c r="F3711" s="48">
        <v>2.19</v>
      </c>
      <c r="G3711" s="48">
        <v>17391932</v>
      </c>
      <c r="H3711" s="48">
        <f t="shared" si="135"/>
        <v>184436197260.27399</v>
      </c>
      <c r="I3711" s="48">
        <f t="shared" si="136"/>
        <v>10604.698618892598</v>
      </c>
    </row>
    <row r="3712" spans="1:9" x14ac:dyDescent="0.3">
      <c r="A3712" s="47" t="s">
        <v>382</v>
      </c>
      <c r="B3712" s="47">
        <v>2015</v>
      </c>
      <c r="C3712" s="47" t="s">
        <v>397</v>
      </c>
      <c r="D3712" s="47" t="s">
        <v>98</v>
      </c>
      <c r="E3712" s="48">
        <v>442738926000</v>
      </c>
      <c r="F3712" s="48">
        <v>2.72</v>
      </c>
      <c r="G3712" s="48">
        <v>16930711</v>
      </c>
      <c r="H3712" s="48">
        <f t="shared" si="135"/>
        <v>162771663970.58823</v>
      </c>
      <c r="I3712" s="48">
        <f t="shared" si="136"/>
        <v>9613.988684266611</v>
      </c>
    </row>
    <row r="3713" spans="1:9" x14ac:dyDescent="0.3">
      <c r="A3713" s="47" t="s">
        <v>382</v>
      </c>
      <c r="B3713" s="47">
        <v>2010</v>
      </c>
      <c r="C3713" s="47" t="s">
        <v>398</v>
      </c>
      <c r="D3713" s="47" t="s">
        <v>98</v>
      </c>
      <c r="E3713" s="48">
        <v>212522128806</v>
      </c>
      <c r="F3713" s="48">
        <v>1.5</v>
      </c>
      <c r="G3713" s="48">
        <v>1957816347</v>
      </c>
      <c r="H3713" s="48">
        <f t="shared" si="135"/>
        <v>141681419204</v>
      </c>
      <c r="I3713" s="48">
        <f t="shared" si="136"/>
        <v>72.367063142107881</v>
      </c>
    </row>
    <row r="3714" spans="1:9" x14ac:dyDescent="0.3">
      <c r="A3714" s="47" t="s">
        <v>382</v>
      </c>
      <c r="B3714" s="47">
        <v>2011</v>
      </c>
      <c r="C3714" s="47" t="s">
        <v>398</v>
      </c>
      <c r="D3714" s="47" t="s">
        <v>98</v>
      </c>
      <c r="E3714" s="48">
        <v>263500631829</v>
      </c>
      <c r="F3714" s="48">
        <v>1.67</v>
      </c>
      <c r="G3714" s="48">
        <v>2181596319</v>
      </c>
      <c r="H3714" s="48">
        <f t="shared" si="135"/>
        <v>157784809478.44312</v>
      </c>
      <c r="I3714" s="48">
        <f t="shared" si="136"/>
        <v>72.325392238821024</v>
      </c>
    </row>
    <row r="3715" spans="1:9" x14ac:dyDescent="0.3">
      <c r="A3715" s="47" t="s">
        <v>382</v>
      </c>
      <c r="B3715" s="47">
        <v>2012</v>
      </c>
      <c r="C3715" s="47" t="s">
        <v>398</v>
      </c>
      <c r="D3715" s="47" t="s">
        <v>98</v>
      </c>
      <c r="E3715" s="48">
        <v>329750981905</v>
      </c>
      <c r="F3715" s="48">
        <v>1.8</v>
      </c>
      <c r="G3715" s="48">
        <v>2427249722</v>
      </c>
      <c r="H3715" s="48">
        <f t="shared" si="135"/>
        <v>183194989947.22223</v>
      </c>
      <c r="I3715" s="48">
        <f t="shared" si="136"/>
        <v>75.474306696499951</v>
      </c>
    </row>
    <row r="3716" spans="1:9" x14ac:dyDescent="0.3">
      <c r="A3716" s="47" t="s">
        <v>382</v>
      </c>
      <c r="B3716" s="47">
        <v>2013</v>
      </c>
      <c r="C3716" s="47" t="s">
        <v>398</v>
      </c>
      <c r="D3716" s="47" t="s">
        <v>98</v>
      </c>
      <c r="E3716" s="48">
        <v>386565532810</v>
      </c>
      <c r="F3716" s="48">
        <v>1.9</v>
      </c>
      <c r="G3716" s="48">
        <v>2640094269</v>
      </c>
      <c r="H3716" s="48">
        <f t="shared" si="135"/>
        <v>203455543584.21054</v>
      </c>
      <c r="I3716" s="48">
        <f t="shared" si="136"/>
        <v>77.063741993301733</v>
      </c>
    </row>
    <row r="3717" spans="1:9" x14ac:dyDescent="0.3">
      <c r="A3717" s="47" t="s">
        <v>382</v>
      </c>
      <c r="B3717" s="47">
        <v>2014</v>
      </c>
      <c r="C3717" s="47" t="s">
        <v>398</v>
      </c>
      <c r="D3717" s="47" t="s">
        <v>98</v>
      </c>
      <c r="E3717" s="48">
        <v>429840295387</v>
      </c>
      <c r="F3717" s="48">
        <v>2.19</v>
      </c>
      <c r="G3717" s="48">
        <v>2739408285</v>
      </c>
      <c r="H3717" s="48">
        <f t="shared" si="135"/>
        <v>196274107482.64841</v>
      </c>
      <c r="I3717" s="48">
        <f t="shared" si="136"/>
        <v>71.648358719426298</v>
      </c>
    </row>
    <row r="3718" spans="1:9" x14ac:dyDescent="0.3">
      <c r="A3718" s="47" t="s">
        <v>382</v>
      </c>
      <c r="B3718" s="47">
        <v>2015</v>
      </c>
      <c r="C3718" s="47" t="s">
        <v>398</v>
      </c>
      <c r="D3718" s="47" t="s">
        <v>98</v>
      </c>
      <c r="E3718" s="48">
        <v>488374527986</v>
      </c>
      <c r="F3718" s="48">
        <v>2.72</v>
      </c>
      <c r="G3718" s="48">
        <v>2947964975</v>
      </c>
      <c r="H3718" s="48">
        <f t="shared" si="135"/>
        <v>179549458818.38235</v>
      </c>
      <c r="I3718" s="48">
        <f t="shared" si="136"/>
        <v>60.906238826118468</v>
      </c>
    </row>
    <row r="3719" spans="1:9" x14ac:dyDescent="0.3">
      <c r="A3719" s="47" t="s">
        <v>382</v>
      </c>
      <c r="B3719" s="47">
        <v>2010</v>
      </c>
      <c r="C3719" s="47" t="s">
        <v>413</v>
      </c>
      <c r="D3719" s="47" t="s">
        <v>98</v>
      </c>
      <c r="E3719" s="48">
        <v>12424280268</v>
      </c>
      <c r="F3719" s="48">
        <v>1.5</v>
      </c>
      <c r="G3719" s="48">
        <v>67788460</v>
      </c>
      <c r="H3719" s="48">
        <f t="shared" si="135"/>
        <v>8282853512</v>
      </c>
      <c r="I3719" s="48">
        <f t="shared" si="136"/>
        <v>122.18677798551553</v>
      </c>
    </row>
    <row r="3720" spans="1:9" x14ac:dyDescent="0.3">
      <c r="A3720" s="47" t="s">
        <v>382</v>
      </c>
      <c r="B3720" s="47">
        <v>2011</v>
      </c>
      <c r="C3720" s="47" t="s">
        <v>413</v>
      </c>
      <c r="D3720" s="47" t="s">
        <v>98</v>
      </c>
      <c r="E3720" s="48">
        <v>17925424905</v>
      </c>
      <c r="F3720" s="48">
        <v>1.67</v>
      </c>
      <c r="G3720" s="48">
        <v>89610858</v>
      </c>
      <c r="H3720" s="48">
        <f t="shared" si="135"/>
        <v>10733787368.263474</v>
      </c>
      <c r="I3720" s="48">
        <f t="shared" si="136"/>
        <v>119.78221844794159</v>
      </c>
    </row>
    <row r="3721" spans="1:9" x14ac:dyDescent="0.3">
      <c r="A3721" s="47" t="s">
        <v>382</v>
      </c>
      <c r="B3721" s="47">
        <v>2012</v>
      </c>
      <c r="C3721" s="47" t="s">
        <v>413</v>
      </c>
      <c r="D3721" s="47" t="s">
        <v>98</v>
      </c>
      <c r="E3721" s="48">
        <v>23989914191</v>
      </c>
      <c r="F3721" s="48">
        <v>1.8</v>
      </c>
      <c r="G3721" s="48">
        <v>112697819</v>
      </c>
      <c r="H3721" s="48">
        <f t="shared" si="135"/>
        <v>13327730106.111111</v>
      </c>
      <c r="I3721" s="48">
        <f t="shared" si="136"/>
        <v>118.26076337920178</v>
      </c>
    </row>
    <row r="3722" spans="1:9" x14ac:dyDescent="0.3">
      <c r="A3722" s="47" t="s">
        <v>382</v>
      </c>
      <c r="B3722" s="47">
        <v>2013</v>
      </c>
      <c r="C3722" s="47" t="s">
        <v>413</v>
      </c>
      <c r="D3722" s="47" t="s">
        <v>98</v>
      </c>
      <c r="E3722" s="48">
        <v>32729484680</v>
      </c>
      <c r="F3722" s="48">
        <v>1.9</v>
      </c>
      <c r="G3722" s="48">
        <v>138041150</v>
      </c>
      <c r="H3722" s="48">
        <f t="shared" si="135"/>
        <v>17226044568.421055</v>
      </c>
      <c r="I3722" s="48">
        <f t="shared" si="136"/>
        <v>124.78919922371739</v>
      </c>
    </row>
    <row r="3723" spans="1:9" x14ac:dyDescent="0.3">
      <c r="A3723" s="47" t="s">
        <v>382</v>
      </c>
      <c r="B3723" s="47">
        <v>2014</v>
      </c>
      <c r="C3723" s="47" t="s">
        <v>413</v>
      </c>
      <c r="D3723" s="47" t="s">
        <v>98</v>
      </c>
      <c r="E3723" s="48">
        <v>39203788875</v>
      </c>
      <c r="F3723" s="48">
        <v>2.19</v>
      </c>
      <c r="G3723" s="48">
        <v>150884317</v>
      </c>
      <c r="H3723" s="48">
        <f t="shared" si="135"/>
        <v>17901273458.90411</v>
      </c>
      <c r="I3723" s="48">
        <f t="shared" si="136"/>
        <v>118.64237327530938</v>
      </c>
    </row>
    <row r="3724" spans="1:9" x14ac:dyDescent="0.3">
      <c r="A3724" s="47" t="s">
        <v>382</v>
      </c>
      <c r="B3724" s="47">
        <v>2015</v>
      </c>
      <c r="C3724" s="47" t="s">
        <v>413</v>
      </c>
      <c r="D3724" s="47" t="s">
        <v>98</v>
      </c>
      <c r="E3724" s="48">
        <v>51436191367</v>
      </c>
      <c r="F3724" s="48">
        <v>2.72</v>
      </c>
      <c r="G3724" s="48">
        <v>174951012</v>
      </c>
      <c r="H3724" s="48">
        <f t="shared" si="135"/>
        <v>18910364473.161762</v>
      </c>
      <c r="I3724" s="48">
        <f t="shared" si="136"/>
        <v>108.08948320437131</v>
      </c>
    </row>
    <row r="3725" spans="1:9" x14ac:dyDescent="0.3">
      <c r="A3725" s="47" t="s">
        <v>382</v>
      </c>
      <c r="B3725" s="47">
        <v>2010</v>
      </c>
      <c r="C3725" s="47" t="s">
        <v>411</v>
      </c>
      <c r="D3725" s="47" t="s">
        <v>98</v>
      </c>
      <c r="E3725" s="48">
        <v>200097848538</v>
      </c>
      <c r="F3725" s="48">
        <v>1.5</v>
      </c>
      <c r="G3725" s="48">
        <v>1890027887</v>
      </c>
      <c r="H3725" s="48">
        <f t="shared" si="135"/>
        <v>133398565692</v>
      </c>
      <c r="I3725" s="48">
        <f t="shared" si="136"/>
        <v>70.580210276019059</v>
      </c>
    </row>
    <row r="3726" spans="1:9" x14ac:dyDescent="0.3">
      <c r="A3726" s="47" t="s">
        <v>382</v>
      </c>
      <c r="B3726" s="47">
        <v>2011</v>
      </c>
      <c r="C3726" s="47" t="s">
        <v>411</v>
      </c>
      <c r="D3726" s="47" t="s">
        <v>98</v>
      </c>
      <c r="E3726" s="48">
        <v>245575206924</v>
      </c>
      <c r="F3726" s="48">
        <v>1.67</v>
      </c>
      <c r="G3726" s="48">
        <v>2091985461</v>
      </c>
      <c r="H3726" s="48">
        <f t="shared" si="135"/>
        <v>147051022110.17966</v>
      </c>
      <c r="I3726" s="48">
        <f t="shared" si="136"/>
        <v>70.292564098359989</v>
      </c>
    </row>
    <row r="3727" spans="1:9" x14ac:dyDescent="0.3">
      <c r="A3727" s="47" t="s">
        <v>382</v>
      </c>
      <c r="B3727" s="47">
        <v>2012</v>
      </c>
      <c r="C3727" s="47" t="s">
        <v>411</v>
      </c>
      <c r="D3727" s="47" t="s">
        <v>98</v>
      </c>
      <c r="E3727" s="48">
        <v>305761067714</v>
      </c>
      <c r="F3727" s="48">
        <v>1.8</v>
      </c>
      <c r="G3727" s="48">
        <v>2314551903</v>
      </c>
      <c r="H3727" s="48">
        <f t="shared" si="135"/>
        <v>169867259841.11111</v>
      </c>
      <c r="I3727" s="48">
        <f t="shared" si="136"/>
        <v>73.390991846386399</v>
      </c>
    </row>
    <row r="3728" spans="1:9" x14ac:dyDescent="0.3">
      <c r="A3728" s="47" t="s">
        <v>382</v>
      </c>
      <c r="B3728" s="47">
        <v>2013</v>
      </c>
      <c r="C3728" s="47" t="s">
        <v>411</v>
      </c>
      <c r="D3728" s="47" t="s">
        <v>98</v>
      </c>
      <c r="E3728" s="48">
        <v>353836048130</v>
      </c>
      <c r="F3728" s="48">
        <v>1.9</v>
      </c>
      <c r="G3728" s="48">
        <v>2502053119</v>
      </c>
      <c r="H3728" s="48">
        <f t="shared" si="135"/>
        <v>186229499015.78949</v>
      </c>
      <c r="I3728" s="48">
        <f t="shared" si="136"/>
        <v>74.430673594260128</v>
      </c>
    </row>
    <row r="3729" spans="1:9" x14ac:dyDescent="0.3">
      <c r="A3729" s="47" t="s">
        <v>382</v>
      </c>
      <c r="B3729" s="47">
        <v>2014</v>
      </c>
      <c r="C3729" s="47" t="s">
        <v>411</v>
      </c>
      <c r="D3729" s="47" t="s">
        <v>98</v>
      </c>
      <c r="E3729" s="48">
        <v>390636506511</v>
      </c>
      <c r="F3729" s="48">
        <v>2.19</v>
      </c>
      <c r="G3729" s="48">
        <v>2588523968</v>
      </c>
      <c r="H3729" s="48">
        <f t="shared" ref="H3729:H3781" si="137">E3729/F3729</f>
        <v>178372834023.28769</v>
      </c>
      <c r="I3729" s="48">
        <f t="shared" ref="I3729:I3781" si="138">H3729/G3729</f>
        <v>68.909091137798455</v>
      </c>
    </row>
    <row r="3730" spans="1:9" x14ac:dyDescent="0.3">
      <c r="A3730" s="47" t="s">
        <v>382</v>
      </c>
      <c r="B3730" s="47">
        <v>2015</v>
      </c>
      <c r="C3730" s="47" t="s">
        <v>411</v>
      </c>
      <c r="D3730" s="47" t="s">
        <v>98</v>
      </c>
      <c r="E3730" s="48">
        <v>436938336620</v>
      </c>
      <c r="F3730" s="48">
        <v>2.72</v>
      </c>
      <c r="G3730" s="48">
        <v>2773013963</v>
      </c>
      <c r="H3730" s="48">
        <f t="shared" si="137"/>
        <v>160639094345.58823</v>
      </c>
      <c r="I3730" s="48">
        <f t="shared" si="138"/>
        <v>57.929421376515521</v>
      </c>
    </row>
    <row r="3731" spans="1:9" x14ac:dyDescent="0.3">
      <c r="A3731" s="47" t="s">
        <v>382</v>
      </c>
      <c r="B3731" s="47">
        <v>2010</v>
      </c>
      <c r="C3731" s="47" t="s">
        <v>403</v>
      </c>
      <c r="D3731" s="47" t="s">
        <v>98</v>
      </c>
      <c r="E3731" s="48">
        <v>7799283747</v>
      </c>
      <c r="F3731" s="48">
        <v>1.5</v>
      </c>
      <c r="G3731" s="48">
        <v>220247322</v>
      </c>
      <c r="H3731" s="48">
        <f t="shared" si="137"/>
        <v>5199522498</v>
      </c>
      <c r="I3731" s="48">
        <f t="shared" si="138"/>
        <v>23.607653663094254</v>
      </c>
    </row>
    <row r="3732" spans="1:9" x14ac:dyDescent="0.3">
      <c r="A3732" s="47" t="s">
        <v>382</v>
      </c>
      <c r="B3732" s="47">
        <v>2011</v>
      </c>
      <c r="C3732" s="47" t="s">
        <v>403</v>
      </c>
      <c r="D3732" s="47" t="s">
        <v>98</v>
      </c>
      <c r="E3732" s="48">
        <v>11987569351</v>
      </c>
      <c r="F3732" s="48">
        <v>1.67</v>
      </c>
      <c r="G3732" s="48">
        <v>308365288</v>
      </c>
      <c r="H3732" s="48">
        <f t="shared" si="137"/>
        <v>7178185240.1197605</v>
      </c>
      <c r="I3732" s="48">
        <f t="shared" si="138"/>
        <v>23.278188302827914</v>
      </c>
    </row>
    <row r="3733" spans="1:9" x14ac:dyDescent="0.3">
      <c r="A3733" s="47" t="s">
        <v>382</v>
      </c>
      <c r="B3733" s="47">
        <v>2012</v>
      </c>
      <c r="C3733" s="47" t="s">
        <v>403</v>
      </c>
      <c r="D3733" s="47" t="s">
        <v>98</v>
      </c>
      <c r="E3733" s="48">
        <v>16335122427</v>
      </c>
      <c r="F3733" s="48">
        <v>1.8</v>
      </c>
      <c r="G3733" s="48">
        <v>437355946</v>
      </c>
      <c r="H3733" s="48">
        <f t="shared" si="137"/>
        <v>9075068015</v>
      </c>
      <c r="I3733" s="48">
        <f t="shared" si="138"/>
        <v>20.749844830050623</v>
      </c>
    </row>
    <row r="3734" spans="1:9" x14ac:dyDescent="0.3">
      <c r="A3734" s="47" t="s">
        <v>382</v>
      </c>
      <c r="B3734" s="47">
        <v>2013</v>
      </c>
      <c r="C3734" s="47" t="s">
        <v>403</v>
      </c>
      <c r="D3734" s="47" t="s">
        <v>98</v>
      </c>
      <c r="E3734" s="48">
        <v>22163828239</v>
      </c>
      <c r="F3734" s="48">
        <v>1.9</v>
      </c>
      <c r="G3734" s="48">
        <v>574148884</v>
      </c>
      <c r="H3734" s="48">
        <f t="shared" si="137"/>
        <v>11665172757.368422</v>
      </c>
      <c r="I3734" s="48">
        <f t="shared" si="138"/>
        <v>20.317330717599063</v>
      </c>
    </row>
    <row r="3735" spans="1:9" x14ac:dyDescent="0.3">
      <c r="A3735" s="47" t="s">
        <v>382</v>
      </c>
      <c r="B3735" s="47">
        <v>2014</v>
      </c>
      <c r="C3735" s="47" t="s">
        <v>403</v>
      </c>
      <c r="D3735" s="47" t="s">
        <v>98</v>
      </c>
      <c r="E3735" s="48">
        <v>29380328413</v>
      </c>
      <c r="F3735" s="48">
        <v>2.19</v>
      </c>
      <c r="G3735" s="48">
        <v>719690875</v>
      </c>
      <c r="H3735" s="48">
        <f t="shared" si="137"/>
        <v>13415675074.429224</v>
      </c>
      <c r="I3735" s="48">
        <f t="shared" si="138"/>
        <v>18.640885330704275</v>
      </c>
    </row>
    <row r="3736" spans="1:9" x14ac:dyDescent="0.3">
      <c r="A3736" s="47" t="s">
        <v>382</v>
      </c>
      <c r="B3736" s="47">
        <v>2015</v>
      </c>
      <c r="C3736" s="47" t="s">
        <v>403</v>
      </c>
      <c r="D3736" s="47" t="s">
        <v>98</v>
      </c>
      <c r="E3736" s="48">
        <v>37530976947</v>
      </c>
      <c r="F3736" s="48">
        <v>2.72</v>
      </c>
      <c r="G3736" s="48">
        <v>879757424</v>
      </c>
      <c r="H3736" s="48">
        <f t="shared" si="137"/>
        <v>13798153289.338234</v>
      </c>
      <c r="I3736" s="48">
        <f t="shared" si="138"/>
        <v>15.684043024726137</v>
      </c>
    </row>
    <row r="3737" spans="1:9" x14ac:dyDescent="0.3">
      <c r="A3737" s="47" t="s">
        <v>382</v>
      </c>
      <c r="B3737" s="47">
        <v>2010</v>
      </c>
      <c r="C3737" s="47" t="s">
        <v>414</v>
      </c>
      <c r="D3737" s="47" t="s">
        <v>98</v>
      </c>
      <c r="E3737" s="48">
        <v>455954811</v>
      </c>
      <c r="F3737" s="48">
        <v>1.5</v>
      </c>
      <c r="G3737" s="48">
        <v>7625959</v>
      </c>
      <c r="H3737" s="48">
        <f t="shared" si="137"/>
        <v>303969874</v>
      </c>
      <c r="I3737" s="48">
        <f t="shared" si="138"/>
        <v>39.859888310440695</v>
      </c>
    </row>
    <row r="3738" spans="1:9" x14ac:dyDescent="0.3">
      <c r="A3738" s="47" t="s">
        <v>382</v>
      </c>
      <c r="B3738" s="47">
        <v>2011</v>
      </c>
      <c r="C3738" s="47" t="s">
        <v>414</v>
      </c>
      <c r="D3738" s="47" t="s">
        <v>98</v>
      </c>
      <c r="E3738" s="48">
        <v>815490546</v>
      </c>
      <c r="F3738" s="48">
        <v>1.67</v>
      </c>
      <c r="G3738" s="48">
        <v>12666357</v>
      </c>
      <c r="H3738" s="48">
        <f t="shared" si="137"/>
        <v>488317692.2155689</v>
      </c>
      <c r="I3738" s="48">
        <f t="shared" si="138"/>
        <v>38.552339257102012</v>
      </c>
    </row>
    <row r="3739" spans="1:9" x14ac:dyDescent="0.3">
      <c r="A3739" s="47" t="s">
        <v>382</v>
      </c>
      <c r="B3739" s="47">
        <v>2012</v>
      </c>
      <c r="C3739" s="47" t="s">
        <v>414</v>
      </c>
      <c r="D3739" s="47" t="s">
        <v>98</v>
      </c>
      <c r="E3739" s="48">
        <v>1188406424</v>
      </c>
      <c r="F3739" s="48">
        <v>1.8</v>
      </c>
      <c r="G3739" s="48">
        <v>20306547</v>
      </c>
      <c r="H3739" s="48">
        <f t="shared" si="137"/>
        <v>660225791.11111104</v>
      </c>
      <c r="I3739" s="48">
        <f t="shared" si="138"/>
        <v>32.512952158292151</v>
      </c>
    </row>
    <row r="3740" spans="1:9" x14ac:dyDescent="0.3">
      <c r="A3740" s="47" t="s">
        <v>382</v>
      </c>
      <c r="B3740" s="47">
        <v>2013</v>
      </c>
      <c r="C3740" s="47" t="s">
        <v>414</v>
      </c>
      <c r="D3740" s="47" t="s">
        <v>98</v>
      </c>
      <c r="E3740" s="48">
        <v>1876552913</v>
      </c>
      <c r="F3740" s="48">
        <v>1.9</v>
      </c>
      <c r="G3740" s="48">
        <v>30020206</v>
      </c>
      <c r="H3740" s="48">
        <f t="shared" si="137"/>
        <v>987659427.89473689</v>
      </c>
      <c r="I3740" s="48">
        <f t="shared" si="138"/>
        <v>32.899821803179393</v>
      </c>
    </row>
    <row r="3741" spans="1:9" x14ac:dyDescent="0.3">
      <c r="A3741" s="47" t="s">
        <v>382</v>
      </c>
      <c r="B3741" s="47">
        <v>2014</v>
      </c>
      <c r="C3741" s="47" t="s">
        <v>414</v>
      </c>
      <c r="D3741" s="47" t="s">
        <v>98</v>
      </c>
      <c r="E3741" s="48">
        <v>2679646847</v>
      </c>
      <c r="F3741" s="48">
        <v>2.19</v>
      </c>
      <c r="G3741" s="48">
        <v>39639971</v>
      </c>
      <c r="H3741" s="48">
        <f t="shared" si="137"/>
        <v>1223583035.1598175</v>
      </c>
      <c r="I3741" s="48">
        <f t="shared" si="138"/>
        <v>30.867404901981828</v>
      </c>
    </row>
    <row r="3742" spans="1:9" x14ac:dyDescent="0.3">
      <c r="A3742" s="47" t="s">
        <v>382</v>
      </c>
      <c r="B3742" s="47">
        <v>2015</v>
      </c>
      <c r="C3742" s="47" t="s">
        <v>414</v>
      </c>
      <c r="D3742" s="47" t="s">
        <v>98</v>
      </c>
      <c r="E3742" s="48">
        <v>3952807532</v>
      </c>
      <c r="F3742" s="48">
        <v>2.72</v>
      </c>
      <c r="G3742" s="48">
        <v>52210407</v>
      </c>
      <c r="H3742" s="48">
        <f t="shared" si="137"/>
        <v>1453238063.2352941</v>
      </c>
      <c r="I3742" s="48">
        <f t="shared" si="138"/>
        <v>27.834260384817419</v>
      </c>
    </row>
    <row r="3743" spans="1:9" x14ac:dyDescent="0.3">
      <c r="A3743" s="47" t="s">
        <v>382</v>
      </c>
      <c r="B3743" s="47">
        <v>2010</v>
      </c>
      <c r="C3743" s="47" t="s">
        <v>412</v>
      </c>
      <c r="D3743" s="47" t="s">
        <v>98</v>
      </c>
      <c r="E3743" s="48">
        <v>7343328936</v>
      </c>
      <c r="F3743" s="48">
        <v>1.5</v>
      </c>
      <c r="G3743" s="48">
        <v>212621363</v>
      </c>
      <c r="H3743" s="48">
        <f t="shared" si="137"/>
        <v>4895552624</v>
      </c>
      <c r="I3743" s="48">
        <f t="shared" si="138"/>
        <v>23.024744808921199</v>
      </c>
    </row>
    <row r="3744" spans="1:9" x14ac:dyDescent="0.3">
      <c r="A3744" s="47" t="s">
        <v>382</v>
      </c>
      <c r="B3744" s="47">
        <v>2011</v>
      </c>
      <c r="C3744" s="47" t="s">
        <v>412</v>
      </c>
      <c r="D3744" s="47" t="s">
        <v>98</v>
      </c>
      <c r="E3744" s="48">
        <v>11172078805</v>
      </c>
      <c r="F3744" s="48">
        <v>1.67</v>
      </c>
      <c r="G3744" s="48">
        <v>295698931</v>
      </c>
      <c r="H3744" s="48">
        <f t="shared" si="137"/>
        <v>6689867547.904192</v>
      </c>
      <c r="I3744" s="48">
        <f t="shared" si="138"/>
        <v>22.62391522783081</v>
      </c>
    </row>
    <row r="3745" spans="1:9" x14ac:dyDescent="0.3">
      <c r="A3745" s="47" t="s">
        <v>382</v>
      </c>
      <c r="B3745" s="47">
        <v>2012</v>
      </c>
      <c r="C3745" s="47" t="s">
        <v>412</v>
      </c>
      <c r="D3745" s="47" t="s">
        <v>98</v>
      </c>
      <c r="E3745" s="48">
        <v>15146716003</v>
      </c>
      <c r="F3745" s="48">
        <v>1.8</v>
      </c>
      <c r="G3745" s="48">
        <v>417049399</v>
      </c>
      <c r="H3745" s="48">
        <f t="shared" si="137"/>
        <v>8414842223.8888884</v>
      </c>
      <c r="I3745" s="48">
        <f t="shared" si="138"/>
        <v>20.177087520245745</v>
      </c>
    </row>
    <row r="3746" spans="1:9" x14ac:dyDescent="0.3">
      <c r="A3746" s="47" t="s">
        <v>382</v>
      </c>
      <c r="B3746" s="47">
        <v>2013</v>
      </c>
      <c r="C3746" s="47" t="s">
        <v>412</v>
      </c>
      <c r="D3746" s="47" t="s">
        <v>98</v>
      </c>
      <c r="E3746" s="48">
        <v>20287275326</v>
      </c>
      <c r="F3746" s="48">
        <v>1.9</v>
      </c>
      <c r="G3746" s="48">
        <v>544128678</v>
      </c>
      <c r="H3746" s="48">
        <f t="shared" si="137"/>
        <v>10677513329.473684</v>
      </c>
      <c r="I3746" s="48">
        <f t="shared" si="138"/>
        <v>19.623140189412485</v>
      </c>
    </row>
    <row r="3747" spans="1:9" x14ac:dyDescent="0.3">
      <c r="A3747" s="47" t="s">
        <v>382</v>
      </c>
      <c r="B3747" s="47">
        <v>2014</v>
      </c>
      <c r="C3747" s="47" t="s">
        <v>412</v>
      </c>
      <c r="D3747" s="47" t="s">
        <v>98</v>
      </c>
      <c r="E3747" s="48">
        <v>26700681567</v>
      </c>
      <c r="F3747" s="48">
        <v>2.19</v>
      </c>
      <c r="G3747" s="48">
        <v>680050904</v>
      </c>
      <c r="H3747" s="48">
        <f t="shared" si="137"/>
        <v>12192092039.726028</v>
      </c>
      <c r="I3747" s="48">
        <f t="shared" si="138"/>
        <v>17.928205032907403</v>
      </c>
    </row>
    <row r="3748" spans="1:9" x14ac:dyDescent="0.3">
      <c r="A3748" s="47" t="s">
        <v>382</v>
      </c>
      <c r="B3748" s="47">
        <v>2015</v>
      </c>
      <c r="C3748" s="47" t="s">
        <v>412</v>
      </c>
      <c r="D3748" s="47" t="s">
        <v>98</v>
      </c>
      <c r="E3748" s="48">
        <v>33578169415</v>
      </c>
      <c r="F3748" s="48">
        <v>2.72</v>
      </c>
      <c r="G3748" s="48">
        <v>827547017</v>
      </c>
      <c r="H3748" s="48">
        <f t="shared" si="137"/>
        <v>12344915226.10294</v>
      </c>
      <c r="I3748" s="48">
        <f t="shared" si="138"/>
        <v>14.917478974010898</v>
      </c>
    </row>
    <row r="3749" spans="1:9" x14ac:dyDescent="0.3">
      <c r="A3749" s="47" t="s">
        <v>383</v>
      </c>
      <c r="B3749" s="47">
        <v>2010</v>
      </c>
      <c r="C3749" s="47" t="s">
        <v>396</v>
      </c>
      <c r="D3749" s="47" t="s">
        <v>99</v>
      </c>
      <c r="E3749" s="48">
        <v>76146000000</v>
      </c>
      <c r="F3749" s="48">
        <v>3.67</v>
      </c>
      <c r="G3749" s="48">
        <v>55393552</v>
      </c>
      <c r="H3749" s="48">
        <f t="shared" si="137"/>
        <v>20748228882.833786</v>
      </c>
      <c r="I3749" s="48">
        <f t="shared" si="138"/>
        <v>374.56036187810787</v>
      </c>
    </row>
    <row r="3750" spans="1:9" x14ac:dyDescent="0.3">
      <c r="A3750" s="47" t="s">
        <v>383</v>
      </c>
      <c r="B3750" s="47">
        <v>2011</v>
      </c>
      <c r="C3750" s="47" t="s">
        <v>396</v>
      </c>
      <c r="D3750" s="47" t="s">
        <v>99</v>
      </c>
      <c r="E3750" s="48">
        <v>83949000000</v>
      </c>
      <c r="F3750" s="48">
        <v>3.67</v>
      </c>
      <c r="G3750" s="48">
        <v>59892284</v>
      </c>
      <c r="H3750" s="48">
        <f t="shared" si="137"/>
        <v>22874386920.980927</v>
      </c>
      <c r="I3750" s="48">
        <f t="shared" si="138"/>
        <v>381.92544002798303</v>
      </c>
    </row>
    <row r="3751" spans="1:9" x14ac:dyDescent="0.3">
      <c r="A3751" s="47" t="s">
        <v>383</v>
      </c>
      <c r="B3751" s="47">
        <v>2012</v>
      </c>
      <c r="C3751" s="47" t="s">
        <v>396</v>
      </c>
      <c r="D3751" s="47" t="s">
        <v>99</v>
      </c>
      <c r="E3751" s="48">
        <v>90374000000</v>
      </c>
      <c r="F3751" s="48">
        <v>3.67</v>
      </c>
      <c r="G3751" s="48">
        <v>64523375</v>
      </c>
      <c r="H3751" s="48">
        <f t="shared" si="137"/>
        <v>24625068119.89101</v>
      </c>
      <c r="I3751" s="48">
        <f t="shared" si="138"/>
        <v>381.64569227649685</v>
      </c>
    </row>
    <row r="3752" spans="1:9" x14ac:dyDescent="0.3">
      <c r="A3752" s="47" t="s">
        <v>383</v>
      </c>
      <c r="B3752" s="47">
        <v>2013</v>
      </c>
      <c r="C3752" s="47" t="s">
        <v>396</v>
      </c>
      <c r="D3752" s="47" t="s">
        <v>99</v>
      </c>
      <c r="E3752" s="48">
        <v>101383000000</v>
      </c>
      <c r="F3752" s="48">
        <v>3.67</v>
      </c>
      <c r="G3752" s="48">
        <v>71106573</v>
      </c>
      <c r="H3752" s="48">
        <f t="shared" si="137"/>
        <v>27624795640.326977</v>
      </c>
      <c r="I3752" s="48">
        <f t="shared" si="138"/>
        <v>388.49848157254007</v>
      </c>
    </row>
    <row r="3753" spans="1:9" x14ac:dyDescent="0.3">
      <c r="A3753" s="47" t="s">
        <v>383</v>
      </c>
      <c r="B3753" s="47">
        <v>2014</v>
      </c>
      <c r="C3753" s="47" t="s">
        <v>396</v>
      </c>
      <c r="D3753" s="47" t="s">
        <v>99</v>
      </c>
      <c r="E3753" s="48">
        <v>116125000000</v>
      </c>
      <c r="F3753" s="48">
        <v>3.67</v>
      </c>
      <c r="G3753" s="48">
        <v>80369197</v>
      </c>
      <c r="H3753" s="48">
        <f t="shared" si="137"/>
        <v>31641689373.297005</v>
      </c>
      <c r="I3753" s="48">
        <f t="shared" si="138"/>
        <v>393.7041871066225</v>
      </c>
    </row>
    <row r="3754" spans="1:9" x14ac:dyDescent="0.3">
      <c r="A3754" s="47" t="s">
        <v>383</v>
      </c>
      <c r="B3754" s="47">
        <v>2015</v>
      </c>
      <c r="C3754" s="47" t="s">
        <v>396</v>
      </c>
      <c r="D3754" s="47" t="s">
        <v>99</v>
      </c>
      <c r="E3754" s="48">
        <v>129916000000</v>
      </c>
      <c r="F3754" s="48">
        <v>3.67</v>
      </c>
      <c r="G3754" s="48">
        <v>89547659</v>
      </c>
      <c r="H3754" s="48">
        <f t="shared" si="137"/>
        <v>35399455040.871933</v>
      </c>
      <c r="I3754" s="48">
        <f t="shared" si="138"/>
        <v>395.31413144895203</v>
      </c>
    </row>
    <row r="3755" spans="1:9" x14ac:dyDescent="0.3">
      <c r="A3755" s="47" t="s">
        <v>383</v>
      </c>
      <c r="B3755" s="47">
        <v>2010</v>
      </c>
      <c r="C3755" s="47" t="s">
        <v>397</v>
      </c>
      <c r="D3755" s="47" t="s">
        <v>99</v>
      </c>
      <c r="E3755" s="48">
        <v>970860000000</v>
      </c>
      <c r="F3755" s="48">
        <v>3.67</v>
      </c>
      <c r="G3755" s="48">
        <v>27990056</v>
      </c>
      <c r="H3755" s="48">
        <f t="shared" si="137"/>
        <v>264539509536.78476</v>
      </c>
      <c r="I3755" s="48">
        <f t="shared" si="138"/>
        <v>9451.1961511182672</v>
      </c>
    </row>
    <row r="3756" spans="1:9" x14ac:dyDescent="0.3">
      <c r="A3756" s="47" t="s">
        <v>383</v>
      </c>
      <c r="B3756" s="47">
        <v>2011</v>
      </c>
      <c r="C3756" s="47" t="s">
        <v>397</v>
      </c>
      <c r="D3756" s="47" t="s">
        <v>99</v>
      </c>
      <c r="E3756" s="48">
        <v>1163660000000</v>
      </c>
      <c r="F3756" s="48">
        <v>3.67</v>
      </c>
      <c r="G3756" s="48">
        <v>28499878</v>
      </c>
      <c r="H3756" s="48">
        <f t="shared" si="137"/>
        <v>317073569482.28882</v>
      </c>
      <c r="I3756" s="48">
        <f t="shared" si="138"/>
        <v>11125.436027560849</v>
      </c>
    </row>
    <row r="3757" spans="1:9" x14ac:dyDescent="0.3">
      <c r="A3757" s="47" t="s">
        <v>383</v>
      </c>
      <c r="B3757" s="47">
        <v>2012</v>
      </c>
      <c r="C3757" s="47" t="s">
        <v>397</v>
      </c>
      <c r="D3757" s="47" t="s">
        <v>99</v>
      </c>
      <c r="E3757" s="48">
        <v>1126370000000</v>
      </c>
      <c r="F3757" s="48">
        <v>3.67</v>
      </c>
      <c r="G3757" s="48">
        <v>29147538</v>
      </c>
      <c r="H3757" s="48">
        <f t="shared" si="137"/>
        <v>306912806539.50952</v>
      </c>
      <c r="I3757" s="48">
        <f t="shared" si="138"/>
        <v>10529.63054853928</v>
      </c>
    </row>
    <row r="3758" spans="1:9" x14ac:dyDescent="0.3">
      <c r="A3758" s="47" t="s">
        <v>383</v>
      </c>
      <c r="B3758" s="47">
        <v>2013</v>
      </c>
      <c r="C3758" s="47" t="s">
        <v>397</v>
      </c>
      <c r="D3758" s="47" t="s">
        <v>99</v>
      </c>
      <c r="E3758" s="48">
        <v>1339500000000</v>
      </c>
      <c r="F3758" s="48">
        <v>3.67</v>
      </c>
      <c r="G3758" s="48">
        <v>30724395</v>
      </c>
      <c r="H3758" s="48">
        <f t="shared" si="137"/>
        <v>364986376021.7984</v>
      </c>
      <c r="I3758" s="48">
        <f t="shared" si="138"/>
        <v>11879.367389391993</v>
      </c>
    </row>
    <row r="3759" spans="1:9" x14ac:dyDescent="0.3">
      <c r="A3759" s="47" t="s">
        <v>383</v>
      </c>
      <c r="B3759" s="47">
        <v>2014</v>
      </c>
      <c r="C3759" s="47" t="s">
        <v>397</v>
      </c>
      <c r="D3759" s="47" t="s">
        <v>99</v>
      </c>
      <c r="E3759" s="48">
        <v>1559600000000</v>
      </c>
      <c r="F3759" s="48">
        <v>3.67</v>
      </c>
      <c r="G3759" s="48">
        <v>32139569</v>
      </c>
      <c r="H3759" s="48">
        <f t="shared" si="137"/>
        <v>424959128065.39508</v>
      </c>
      <c r="I3759" s="48">
        <f t="shared" si="138"/>
        <v>13222.303263164327</v>
      </c>
    </row>
    <row r="3760" spans="1:9" x14ac:dyDescent="0.3">
      <c r="A3760" s="47" t="s">
        <v>383</v>
      </c>
      <c r="B3760" s="47">
        <v>2015</v>
      </c>
      <c r="C3760" s="47" t="s">
        <v>397</v>
      </c>
      <c r="D3760" s="47" t="s">
        <v>99</v>
      </c>
      <c r="E3760" s="48">
        <v>1585820000000</v>
      </c>
      <c r="F3760" s="48">
        <v>3.67</v>
      </c>
      <c r="G3760" s="48">
        <v>32570228</v>
      </c>
      <c r="H3760" s="48">
        <f t="shared" si="137"/>
        <v>432103542234.33246</v>
      </c>
      <c r="I3760" s="48">
        <f t="shared" si="138"/>
        <v>13266.825833529088</v>
      </c>
    </row>
    <row r="3761" spans="1:9" x14ac:dyDescent="0.3">
      <c r="A3761" s="47" t="s">
        <v>383</v>
      </c>
      <c r="B3761" s="47">
        <v>2010</v>
      </c>
      <c r="C3761" s="47" t="s">
        <v>398</v>
      </c>
      <c r="D3761" s="47" t="s">
        <v>99</v>
      </c>
      <c r="E3761" s="48">
        <v>27039000000</v>
      </c>
      <c r="F3761" s="48">
        <v>3.67</v>
      </c>
      <c r="G3761" s="48">
        <v>48750633</v>
      </c>
      <c r="H3761" s="48">
        <f t="shared" si="137"/>
        <v>7367574931.8801088</v>
      </c>
      <c r="I3761" s="48">
        <f t="shared" si="138"/>
        <v>151.12777985631712</v>
      </c>
    </row>
    <row r="3762" spans="1:9" x14ac:dyDescent="0.3">
      <c r="A3762" s="47" t="s">
        <v>383</v>
      </c>
      <c r="B3762" s="47">
        <v>2011</v>
      </c>
      <c r="C3762" s="47" t="s">
        <v>398</v>
      </c>
      <c r="D3762" s="47" t="s">
        <v>99</v>
      </c>
      <c r="E3762" s="48">
        <v>38172000000</v>
      </c>
      <c r="F3762" s="48">
        <v>3.67</v>
      </c>
      <c r="G3762" s="48">
        <v>68051758</v>
      </c>
      <c r="H3762" s="48">
        <f t="shared" si="137"/>
        <v>10401089918.25613</v>
      </c>
      <c r="I3762" s="48">
        <f t="shared" si="138"/>
        <v>152.84087030133932</v>
      </c>
    </row>
    <row r="3763" spans="1:9" x14ac:dyDescent="0.3">
      <c r="A3763" s="47" t="s">
        <v>383</v>
      </c>
      <c r="B3763" s="47">
        <v>2012</v>
      </c>
      <c r="C3763" s="47" t="s">
        <v>398</v>
      </c>
      <c r="D3763" s="47" t="s">
        <v>99</v>
      </c>
      <c r="E3763" s="48">
        <v>47752000000</v>
      </c>
      <c r="F3763" s="48">
        <v>3.67</v>
      </c>
      <c r="G3763" s="48">
        <v>85767478</v>
      </c>
      <c r="H3763" s="48">
        <f t="shared" si="137"/>
        <v>13011444141.689373</v>
      </c>
      <c r="I3763" s="48">
        <f t="shared" si="138"/>
        <v>151.70603642664383</v>
      </c>
    </row>
    <row r="3764" spans="1:9" x14ac:dyDescent="0.3">
      <c r="A3764" s="47" t="s">
        <v>383</v>
      </c>
      <c r="B3764" s="47">
        <v>2013</v>
      </c>
      <c r="C3764" s="47" t="s">
        <v>398</v>
      </c>
      <c r="D3764" s="47" t="s">
        <v>99</v>
      </c>
      <c r="E3764" s="48">
        <v>64003000000</v>
      </c>
      <c r="F3764" s="48">
        <v>3.67</v>
      </c>
      <c r="G3764" s="48">
        <v>113009281</v>
      </c>
      <c r="H3764" s="48">
        <f t="shared" si="137"/>
        <v>17439509536.78474</v>
      </c>
      <c r="I3764" s="48">
        <f t="shared" si="138"/>
        <v>154.31926813855881</v>
      </c>
    </row>
    <row r="3765" spans="1:9" x14ac:dyDescent="0.3">
      <c r="A3765" s="47" t="s">
        <v>383</v>
      </c>
      <c r="B3765" s="47">
        <v>2014</v>
      </c>
      <c r="C3765" s="47" t="s">
        <v>398</v>
      </c>
      <c r="D3765" s="47" t="s">
        <v>99</v>
      </c>
      <c r="E3765" s="48">
        <v>76487000000</v>
      </c>
      <c r="F3765" s="48">
        <v>3.67</v>
      </c>
      <c r="G3765" s="48">
        <v>139157566</v>
      </c>
      <c r="H3765" s="48">
        <f t="shared" si="137"/>
        <v>20841144414.168938</v>
      </c>
      <c r="I3765" s="48">
        <f t="shared" si="138"/>
        <v>149.76652016297078</v>
      </c>
    </row>
    <row r="3766" spans="1:9" x14ac:dyDescent="0.3">
      <c r="A3766" s="47" t="s">
        <v>383</v>
      </c>
      <c r="B3766" s="47">
        <v>2015</v>
      </c>
      <c r="C3766" s="47" t="s">
        <v>398</v>
      </c>
      <c r="D3766" s="47" t="s">
        <v>99</v>
      </c>
      <c r="E3766" s="48">
        <v>87565000000</v>
      </c>
      <c r="F3766" s="48">
        <v>3.67</v>
      </c>
      <c r="G3766" s="48">
        <v>189139344</v>
      </c>
      <c r="H3766" s="48">
        <f t="shared" si="137"/>
        <v>23859673024.523163</v>
      </c>
      <c r="I3766" s="48">
        <f t="shared" si="138"/>
        <v>126.14865061879014</v>
      </c>
    </row>
    <row r="3767" spans="1:9" x14ac:dyDescent="0.3">
      <c r="A3767" s="47" t="s">
        <v>383</v>
      </c>
      <c r="B3767" s="47">
        <v>2010</v>
      </c>
      <c r="C3767" s="47" t="s">
        <v>399</v>
      </c>
      <c r="D3767" s="47" t="s">
        <v>99</v>
      </c>
      <c r="E3767" s="48">
        <v>163630000000</v>
      </c>
      <c r="F3767" s="48">
        <v>3.67</v>
      </c>
      <c r="G3767" s="48">
        <v>6324242</v>
      </c>
      <c r="H3767" s="48">
        <f t="shared" si="137"/>
        <v>44585831062.670303</v>
      </c>
      <c r="I3767" s="48">
        <f t="shared" si="138"/>
        <v>7049.9881349686339</v>
      </c>
    </row>
    <row r="3768" spans="1:9" x14ac:dyDescent="0.3">
      <c r="A3768" s="47" t="s">
        <v>383</v>
      </c>
      <c r="B3768" s="47">
        <v>2011</v>
      </c>
      <c r="C3768" s="47" t="s">
        <v>399</v>
      </c>
      <c r="D3768" s="47" t="s">
        <v>99</v>
      </c>
      <c r="E3768" s="48">
        <v>240050000000</v>
      </c>
      <c r="F3768" s="48">
        <v>3.67</v>
      </c>
      <c r="G3768" s="48">
        <v>7186696</v>
      </c>
      <c r="H3768" s="48">
        <f t="shared" si="137"/>
        <v>65408719346.049049</v>
      </c>
      <c r="I3768" s="48">
        <f t="shared" si="138"/>
        <v>9101.3616474175415</v>
      </c>
    </row>
    <row r="3769" spans="1:9" x14ac:dyDescent="0.3">
      <c r="A3769" s="47" t="s">
        <v>383</v>
      </c>
      <c r="B3769" s="47">
        <v>2012</v>
      </c>
      <c r="C3769" s="47" t="s">
        <v>399</v>
      </c>
      <c r="D3769" s="47" t="s">
        <v>99</v>
      </c>
      <c r="E3769" s="48">
        <v>1386490000000</v>
      </c>
      <c r="F3769" s="48">
        <v>3.67</v>
      </c>
      <c r="G3769" s="48">
        <v>12435018</v>
      </c>
      <c r="H3769" s="48">
        <f t="shared" si="137"/>
        <v>377790190735.69482</v>
      </c>
      <c r="I3769" s="48">
        <f t="shared" si="138"/>
        <v>30381.153508237367</v>
      </c>
    </row>
    <row r="3770" spans="1:9" x14ac:dyDescent="0.3">
      <c r="A3770" s="47" t="s">
        <v>383</v>
      </c>
      <c r="B3770" s="47">
        <v>2013</v>
      </c>
      <c r="C3770" s="47" t="s">
        <v>399</v>
      </c>
      <c r="D3770" s="47" t="s">
        <v>99</v>
      </c>
      <c r="E3770" s="48">
        <v>2100950000000</v>
      </c>
      <c r="F3770" s="48">
        <v>3.67</v>
      </c>
      <c r="G3770" s="48">
        <v>17336071</v>
      </c>
      <c r="H3770" s="48">
        <f t="shared" si="137"/>
        <v>572465940054.49597</v>
      </c>
      <c r="I3770" s="48">
        <f t="shared" si="138"/>
        <v>33021.665638915299</v>
      </c>
    </row>
    <row r="3771" spans="1:9" x14ac:dyDescent="0.3">
      <c r="A3771" s="47" t="s">
        <v>383</v>
      </c>
      <c r="B3771" s="47">
        <v>2014</v>
      </c>
      <c r="C3771" s="47" t="s">
        <v>399</v>
      </c>
      <c r="D3771" s="47" t="s">
        <v>99</v>
      </c>
      <c r="E3771" s="48">
        <v>2453010000000</v>
      </c>
      <c r="F3771" s="48">
        <v>3.67</v>
      </c>
      <c r="G3771" s="48">
        <v>20687971</v>
      </c>
      <c r="H3771" s="48">
        <f t="shared" si="137"/>
        <v>668395095367.84741</v>
      </c>
      <c r="I3771" s="48">
        <f t="shared" si="138"/>
        <v>32308.392899808656</v>
      </c>
    </row>
    <row r="3772" spans="1:9" x14ac:dyDescent="0.3">
      <c r="A3772" s="47" t="s">
        <v>383</v>
      </c>
      <c r="B3772" s="47">
        <v>2015</v>
      </c>
      <c r="C3772" s="47" t="s">
        <v>399</v>
      </c>
      <c r="D3772" s="47" t="s">
        <v>99</v>
      </c>
      <c r="E3772" s="48">
        <v>2570710000000</v>
      </c>
      <c r="F3772" s="48">
        <v>3.67</v>
      </c>
      <c r="G3772" s="48">
        <v>25406709</v>
      </c>
      <c r="H3772" s="48">
        <f t="shared" si="137"/>
        <v>700465940054.49597</v>
      </c>
      <c r="I3772" s="48">
        <f t="shared" si="138"/>
        <v>27570.117013364303</v>
      </c>
    </row>
    <row r="3773" spans="1:9" x14ac:dyDescent="0.3">
      <c r="A3773" s="47" t="s">
        <v>383</v>
      </c>
      <c r="B3773" s="47">
        <v>2010</v>
      </c>
      <c r="C3773" s="47" t="s">
        <v>403</v>
      </c>
      <c r="D3773" s="47" t="s">
        <v>99</v>
      </c>
      <c r="E3773" s="48">
        <v>7358000000</v>
      </c>
      <c r="F3773" s="48">
        <v>3.67</v>
      </c>
      <c r="G3773" s="48">
        <v>19745039</v>
      </c>
      <c r="H3773" s="48">
        <f t="shared" si="137"/>
        <v>2004904632.1525886</v>
      </c>
      <c r="I3773" s="48">
        <f t="shared" si="138"/>
        <v>101.53966432543326</v>
      </c>
    </row>
    <row r="3774" spans="1:9" x14ac:dyDescent="0.3">
      <c r="A3774" s="47" t="s">
        <v>383</v>
      </c>
      <c r="B3774" s="47">
        <v>2011</v>
      </c>
      <c r="C3774" s="47" t="s">
        <v>403</v>
      </c>
      <c r="D3774" s="47" t="s">
        <v>99</v>
      </c>
      <c r="E3774" s="48">
        <v>10641000000</v>
      </c>
      <c r="F3774" s="48">
        <v>3.67</v>
      </c>
      <c r="G3774" s="48">
        <v>29333106</v>
      </c>
      <c r="H3774" s="48">
        <f t="shared" si="137"/>
        <v>2899455040.8719349</v>
      </c>
      <c r="I3774" s="48">
        <f t="shared" si="138"/>
        <v>98.845824266681305</v>
      </c>
    </row>
    <row r="3775" spans="1:9" x14ac:dyDescent="0.3">
      <c r="A3775" s="47" t="s">
        <v>383</v>
      </c>
      <c r="B3775" s="47">
        <v>2012</v>
      </c>
      <c r="C3775" s="47" t="s">
        <v>403</v>
      </c>
      <c r="D3775" s="47" t="s">
        <v>99</v>
      </c>
      <c r="E3775" s="48">
        <v>16980000000</v>
      </c>
      <c r="F3775" s="48">
        <v>3.67</v>
      </c>
      <c r="G3775" s="48">
        <v>46982913</v>
      </c>
      <c r="H3775" s="48">
        <f t="shared" si="137"/>
        <v>4626702997.2752047</v>
      </c>
      <c r="I3775" s="48">
        <f t="shared" si="138"/>
        <v>98.476290673488137</v>
      </c>
    </row>
    <row r="3776" spans="1:9" x14ac:dyDescent="0.3">
      <c r="A3776" s="47" t="s">
        <v>383</v>
      </c>
      <c r="B3776" s="47">
        <v>2013</v>
      </c>
      <c r="C3776" s="47" t="s">
        <v>403</v>
      </c>
      <c r="D3776" s="47" t="s">
        <v>99</v>
      </c>
      <c r="E3776" s="48">
        <v>23579000000</v>
      </c>
      <c r="F3776" s="48">
        <v>3.67</v>
      </c>
      <c r="G3776" s="48">
        <v>67054970</v>
      </c>
      <c r="H3776" s="48">
        <f t="shared" si="137"/>
        <v>6424795640.3269758</v>
      </c>
      <c r="I3776" s="48">
        <f t="shared" si="138"/>
        <v>95.813861975137357</v>
      </c>
    </row>
    <row r="3777" spans="1:9" x14ac:dyDescent="0.3">
      <c r="A3777" s="47" t="s">
        <v>383</v>
      </c>
      <c r="B3777" s="47">
        <v>2014</v>
      </c>
      <c r="C3777" s="47" t="s">
        <v>403</v>
      </c>
      <c r="D3777" s="47" t="s">
        <v>99</v>
      </c>
      <c r="E3777" s="48">
        <v>31733000000</v>
      </c>
      <c r="F3777" s="48">
        <v>3.67</v>
      </c>
      <c r="G3777" s="48">
        <v>94289705</v>
      </c>
      <c r="H3777" s="48">
        <f t="shared" si="137"/>
        <v>8646594005.4495907</v>
      </c>
      <c r="I3777" s="48">
        <f t="shared" si="138"/>
        <v>91.702418683456386</v>
      </c>
    </row>
    <row r="3778" spans="1:9" x14ac:dyDescent="0.3">
      <c r="A3778" s="47" t="s">
        <v>383</v>
      </c>
      <c r="B3778" s="47">
        <v>2015</v>
      </c>
      <c r="C3778" s="47" t="s">
        <v>403</v>
      </c>
      <c r="D3778" s="47" t="s">
        <v>99</v>
      </c>
      <c r="E3778" s="48">
        <v>35963000000</v>
      </c>
      <c r="F3778" s="48">
        <v>3.67</v>
      </c>
      <c r="G3778" s="48">
        <v>113162200</v>
      </c>
      <c r="H3778" s="48">
        <f t="shared" si="137"/>
        <v>9799182561.3079014</v>
      </c>
      <c r="I3778" s="48">
        <f t="shared" si="138"/>
        <v>86.594132681300835</v>
      </c>
    </row>
    <row r="3779" spans="1:9" x14ac:dyDescent="0.3">
      <c r="A3779" s="47" t="s">
        <v>383</v>
      </c>
      <c r="B3779" s="47">
        <v>2013</v>
      </c>
      <c r="C3779" s="47" t="s">
        <v>404</v>
      </c>
      <c r="D3779" s="47" t="s">
        <v>99</v>
      </c>
      <c r="E3779" s="48">
        <v>8000000</v>
      </c>
      <c r="F3779" s="48">
        <v>3.67</v>
      </c>
      <c r="G3779" s="48">
        <v>9305</v>
      </c>
      <c r="H3779" s="48">
        <f t="shared" si="137"/>
        <v>2179836.5122615802</v>
      </c>
      <c r="I3779" s="48">
        <f t="shared" si="138"/>
        <v>234.2650738593853</v>
      </c>
    </row>
    <row r="3780" spans="1:9" x14ac:dyDescent="0.3">
      <c r="A3780" s="47" t="s">
        <v>383</v>
      </c>
      <c r="B3780" s="47">
        <v>2014</v>
      </c>
      <c r="C3780" s="47" t="s">
        <v>404</v>
      </c>
      <c r="D3780" s="47" t="s">
        <v>99</v>
      </c>
      <c r="E3780" s="48">
        <v>650000000</v>
      </c>
      <c r="F3780" s="48">
        <v>3.67</v>
      </c>
      <c r="G3780" s="48">
        <v>795371</v>
      </c>
      <c r="H3780" s="48">
        <f t="shared" si="137"/>
        <v>177111716.6212534</v>
      </c>
      <c r="I3780" s="48">
        <f t="shared" si="138"/>
        <v>222.67811703123877</v>
      </c>
    </row>
    <row r="3781" spans="1:9" x14ac:dyDescent="0.3">
      <c r="A3781" s="47" t="s">
        <v>383</v>
      </c>
      <c r="B3781" s="47">
        <v>2015</v>
      </c>
      <c r="C3781" s="47" t="s">
        <v>404</v>
      </c>
      <c r="D3781" s="47" t="s">
        <v>99</v>
      </c>
      <c r="E3781" s="48">
        <v>2054000000</v>
      </c>
      <c r="F3781" s="48">
        <v>3.67</v>
      </c>
      <c r="G3781" s="48">
        <v>2739784</v>
      </c>
      <c r="H3781" s="48">
        <f t="shared" si="137"/>
        <v>559673024.52316082</v>
      </c>
      <c r="I3781" s="48">
        <f t="shared" si="138"/>
        <v>204.27633146377991</v>
      </c>
    </row>
    <row r="3782" spans="1:9" x14ac:dyDescent="0.3">
      <c r="A3782" s="47" t="s">
        <v>384</v>
      </c>
      <c r="B3782" s="47">
        <v>2014</v>
      </c>
      <c r="C3782" s="47" t="s">
        <v>396</v>
      </c>
      <c r="D3782" s="47" t="s">
        <v>100</v>
      </c>
      <c r="E3782" s="48">
        <v>125384000000</v>
      </c>
      <c r="F3782" s="48">
        <v>0.61</v>
      </c>
      <c r="G3782" s="48">
        <v>3149530000</v>
      </c>
      <c r="H3782" s="48">
        <f>E3782/F3782</f>
        <v>205547540983.60657</v>
      </c>
      <c r="I3782" s="48">
        <f>H3782/G3782</f>
        <v>65.262925256659429</v>
      </c>
    </row>
    <row r="3783" spans="1:9" x14ac:dyDescent="0.3">
      <c r="A3783" s="47" t="s">
        <v>384</v>
      </c>
      <c r="B3783" s="47">
        <v>2015</v>
      </c>
      <c r="C3783" s="47" t="s">
        <v>396</v>
      </c>
      <c r="D3783" s="47" t="s">
        <v>100</v>
      </c>
      <c r="E3783" s="48">
        <v>127832000000</v>
      </c>
      <c r="F3783" s="48">
        <v>0.65</v>
      </c>
      <c r="G3783" s="48">
        <v>3162650000</v>
      </c>
      <c r="H3783" s="48">
        <f t="shared" ref="H3783:H3786" si="139">E3783/F3783</f>
        <v>196664615384.61539</v>
      </c>
      <c r="I3783" s="48">
        <f t="shared" ref="I3783:I3846" si="140">H3783/G3783</f>
        <v>62.183490232752717</v>
      </c>
    </row>
    <row r="3784" spans="1:9" x14ac:dyDescent="0.3">
      <c r="A3784" s="47" t="s">
        <v>384</v>
      </c>
      <c r="B3784" s="47">
        <v>2011</v>
      </c>
      <c r="C3784" s="47" t="s">
        <v>397</v>
      </c>
      <c r="D3784" s="47" t="s">
        <v>100</v>
      </c>
      <c r="E3784" s="48">
        <v>962840000000</v>
      </c>
      <c r="F3784" s="48">
        <v>0.64</v>
      </c>
      <c r="G3784" s="48">
        <v>970000000</v>
      </c>
      <c r="H3784" s="48">
        <f t="shared" si="139"/>
        <v>1504437500000</v>
      </c>
      <c r="I3784" s="48">
        <f t="shared" si="140"/>
        <v>1550.9664948453608</v>
      </c>
    </row>
    <row r="3785" spans="1:9" x14ac:dyDescent="0.3">
      <c r="A3785" s="47" t="s">
        <v>384</v>
      </c>
      <c r="B3785" s="47">
        <v>2012</v>
      </c>
      <c r="C3785" s="47" t="s">
        <v>397</v>
      </c>
      <c r="D3785" s="47" t="s">
        <v>100</v>
      </c>
      <c r="E3785" s="48">
        <v>855390000000</v>
      </c>
      <c r="F3785" s="48">
        <v>0.62</v>
      </c>
      <c r="G3785" s="48">
        <v>848000000</v>
      </c>
      <c r="H3785" s="48">
        <f t="shared" si="139"/>
        <v>1379661290322.5806</v>
      </c>
      <c r="I3785" s="48">
        <f t="shared" si="140"/>
        <v>1626.9590687766281</v>
      </c>
    </row>
    <row r="3786" spans="1:9" x14ac:dyDescent="0.3">
      <c r="A3786" s="47" t="s">
        <v>384</v>
      </c>
      <c r="B3786" s="47">
        <v>2013</v>
      </c>
      <c r="C3786" s="47" t="s">
        <v>397</v>
      </c>
      <c r="D3786" s="47" t="s">
        <v>100</v>
      </c>
      <c r="E3786" s="48">
        <v>535513000000</v>
      </c>
      <c r="F3786" s="48">
        <v>0.64</v>
      </c>
      <c r="G3786" s="48">
        <v>718000000</v>
      </c>
      <c r="H3786" s="48">
        <f t="shared" si="139"/>
        <v>836739062500</v>
      </c>
      <c r="I3786" s="48">
        <f t="shared" si="140"/>
        <v>1165.3747388579386</v>
      </c>
    </row>
    <row r="3787" spans="1:9" x14ac:dyDescent="0.3">
      <c r="A3787" s="47" t="s">
        <v>384</v>
      </c>
      <c r="B3787" s="47">
        <v>2014</v>
      </c>
      <c r="C3787" s="47" t="s">
        <v>397</v>
      </c>
      <c r="D3787" s="47" t="s">
        <v>100</v>
      </c>
      <c r="E3787" s="48">
        <v>498729000000</v>
      </c>
      <c r="F3787" s="48">
        <v>0.61</v>
      </c>
      <c r="G3787" s="48">
        <v>644000000</v>
      </c>
      <c r="H3787" s="48">
        <f>E3787/F3787</f>
        <v>817588524590.16394</v>
      </c>
      <c r="I3787" s="48">
        <f t="shared" si="140"/>
        <v>1269.5473984319317</v>
      </c>
    </row>
    <row r="3788" spans="1:9" x14ac:dyDescent="0.3">
      <c r="A3788" s="47" t="s">
        <v>384</v>
      </c>
      <c r="B3788" s="47">
        <v>2015</v>
      </c>
      <c r="C3788" s="47" t="s">
        <v>397</v>
      </c>
      <c r="D3788" s="47" t="s">
        <v>100</v>
      </c>
      <c r="E3788" s="48">
        <v>636780000000</v>
      </c>
      <c r="F3788" s="48">
        <v>0.65</v>
      </c>
      <c r="G3788" s="48">
        <v>558000000</v>
      </c>
      <c r="H3788" s="48">
        <f t="shared" ref="H3788:H3851" si="141">E3788/F3788</f>
        <v>979661538461.53845</v>
      </c>
      <c r="I3788" s="48">
        <f t="shared" si="140"/>
        <v>1755.6658395368072</v>
      </c>
    </row>
    <row r="3789" spans="1:9" x14ac:dyDescent="0.3">
      <c r="A3789" s="47" t="s">
        <v>384</v>
      </c>
      <c r="B3789" s="47">
        <v>2011</v>
      </c>
      <c r="C3789" s="47" t="s">
        <v>399</v>
      </c>
      <c r="D3789" s="47" t="s">
        <v>100</v>
      </c>
      <c r="E3789" s="48">
        <v>3350920000000</v>
      </c>
      <c r="F3789" s="48">
        <v>0.64</v>
      </c>
      <c r="G3789" s="48">
        <v>2457040000</v>
      </c>
      <c r="H3789" s="48">
        <f t="shared" si="141"/>
        <v>5235812500000</v>
      </c>
      <c r="I3789" s="48">
        <f t="shared" si="140"/>
        <v>2130.9431266890242</v>
      </c>
    </row>
    <row r="3790" spans="1:9" x14ac:dyDescent="0.3">
      <c r="A3790" s="47" t="s">
        <v>384</v>
      </c>
      <c r="B3790" s="47">
        <v>2012</v>
      </c>
      <c r="C3790" s="47" t="s">
        <v>399</v>
      </c>
      <c r="D3790" s="47" t="s">
        <v>100</v>
      </c>
      <c r="E3790" s="48">
        <v>3682100000000</v>
      </c>
      <c r="F3790" s="48">
        <v>0.62</v>
      </c>
      <c r="G3790" s="48">
        <v>3065080000</v>
      </c>
      <c r="H3790" s="48">
        <f t="shared" si="141"/>
        <v>5938870967741.9355</v>
      </c>
      <c r="I3790" s="48">
        <f t="shared" si="140"/>
        <v>1937.590851704339</v>
      </c>
    </row>
    <row r="3791" spans="1:9" x14ac:dyDescent="0.3">
      <c r="A3791" s="47" t="s">
        <v>384</v>
      </c>
      <c r="B3791" s="47">
        <v>2013</v>
      </c>
      <c r="C3791" s="47" t="s">
        <v>399</v>
      </c>
      <c r="D3791" s="47" t="s">
        <v>100</v>
      </c>
      <c r="E3791" s="48">
        <v>3899590000000</v>
      </c>
      <c r="F3791" s="48">
        <v>0.64</v>
      </c>
      <c r="G3791" s="48">
        <v>3185120000</v>
      </c>
      <c r="H3791" s="48">
        <f t="shared" si="141"/>
        <v>6093109375000</v>
      </c>
      <c r="I3791" s="48">
        <f t="shared" si="140"/>
        <v>1912.992092919576</v>
      </c>
    </row>
    <row r="3792" spans="1:9" x14ac:dyDescent="0.3">
      <c r="A3792" s="47" t="s">
        <v>384</v>
      </c>
      <c r="B3792" s="47">
        <v>2014</v>
      </c>
      <c r="C3792" s="47" t="s">
        <v>399</v>
      </c>
      <c r="D3792" s="47" t="s">
        <v>100</v>
      </c>
      <c r="E3792" s="48">
        <v>4180100000000</v>
      </c>
      <c r="F3792" s="48">
        <v>0.61</v>
      </c>
      <c r="G3792" s="48">
        <v>3311130000</v>
      </c>
      <c r="H3792" s="48">
        <f t="shared" si="141"/>
        <v>6852622950819.6719</v>
      </c>
      <c r="I3792" s="48">
        <f t="shared" si="140"/>
        <v>2069.57230637869</v>
      </c>
    </row>
    <row r="3793" spans="1:9" x14ac:dyDescent="0.3">
      <c r="A3793" s="47" t="s">
        <v>384</v>
      </c>
      <c r="B3793" s="47">
        <v>2015</v>
      </c>
      <c r="C3793" s="47" t="s">
        <v>399</v>
      </c>
      <c r="D3793" s="47" t="s">
        <v>100</v>
      </c>
      <c r="E3793" s="48">
        <v>4434130000000</v>
      </c>
      <c r="F3793" s="48">
        <v>0.65</v>
      </c>
      <c r="G3793" s="48">
        <v>3447040000</v>
      </c>
      <c r="H3793" s="48">
        <f t="shared" si="141"/>
        <v>6821738461538.4609</v>
      </c>
      <c r="I3793" s="48">
        <f t="shared" si="140"/>
        <v>1979.0134322602757</v>
      </c>
    </row>
    <row r="3794" spans="1:9" x14ac:dyDescent="0.3">
      <c r="A3794" s="47" t="s">
        <v>384</v>
      </c>
      <c r="B3794" s="47">
        <v>2011</v>
      </c>
      <c r="C3794" s="47" t="s">
        <v>398</v>
      </c>
      <c r="D3794" s="47" t="s">
        <v>100</v>
      </c>
      <c r="E3794" s="48">
        <v>153270000000</v>
      </c>
      <c r="F3794" s="48">
        <v>0.64</v>
      </c>
      <c r="G3794" s="48">
        <v>2289000000</v>
      </c>
      <c r="H3794" s="48">
        <f t="shared" si="141"/>
        <v>239484375000</v>
      </c>
      <c r="I3794" s="48">
        <f t="shared" si="140"/>
        <v>104.62401703800786</v>
      </c>
    </row>
    <row r="3795" spans="1:9" x14ac:dyDescent="0.3">
      <c r="A3795" s="47" t="s">
        <v>384</v>
      </c>
      <c r="B3795" s="47">
        <v>2012</v>
      </c>
      <c r="C3795" s="47" t="s">
        <v>398</v>
      </c>
      <c r="D3795" s="47" t="s">
        <v>100</v>
      </c>
      <c r="E3795" s="48">
        <v>154100000000</v>
      </c>
      <c r="F3795" s="48">
        <v>0.62</v>
      </c>
      <c r="G3795" s="48">
        <v>2391000000</v>
      </c>
      <c r="H3795" s="48">
        <f t="shared" si="141"/>
        <v>248548387096.7742</v>
      </c>
      <c r="I3795" s="48">
        <f t="shared" si="140"/>
        <v>103.95164663185872</v>
      </c>
    </row>
    <row r="3796" spans="1:9" x14ac:dyDescent="0.3">
      <c r="A3796" s="47" t="s">
        <v>384</v>
      </c>
      <c r="B3796" s="47">
        <v>2013</v>
      </c>
      <c r="C3796" s="47" t="s">
        <v>398</v>
      </c>
      <c r="D3796" s="47" t="s">
        <v>100</v>
      </c>
      <c r="E3796" s="48">
        <v>159690000000</v>
      </c>
      <c r="F3796" s="48">
        <v>0.64</v>
      </c>
      <c r="G3796" s="48">
        <v>2568000000</v>
      </c>
      <c r="H3796" s="48">
        <f t="shared" si="141"/>
        <v>249515625000</v>
      </c>
      <c r="I3796" s="48">
        <f t="shared" si="140"/>
        <v>97.163405373831779</v>
      </c>
    </row>
    <row r="3797" spans="1:9" x14ac:dyDescent="0.3">
      <c r="A3797" s="47" t="s">
        <v>384</v>
      </c>
      <c r="B3797" s="47">
        <v>2014</v>
      </c>
      <c r="C3797" s="47" t="s">
        <v>398</v>
      </c>
      <c r="D3797" s="47" t="s">
        <v>100</v>
      </c>
      <c r="E3797" s="48">
        <v>167040000000</v>
      </c>
      <c r="F3797" s="48">
        <v>0.61</v>
      </c>
      <c r="G3797" s="48">
        <v>2783000000</v>
      </c>
      <c r="H3797" s="48">
        <f t="shared" si="141"/>
        <v>273836065573.77051</v>
      </c>
      <c r="I3797" s="48">
        <f t="shared" si="140"/>
        <v>98.39599912819638</v>
      </c>
    </row>
    <row r="3798" spans="1:9" x14ac:dyDescent="0.3">
      <c r="A3798" s="47" t="s">
        <v>384</v>
      </c>
      <c r="B3798" s="47">
        <v>2015</v>
      </c>
      <c r="C3798" s="47" t="s">
        <v>398</v>
      </c>
      <c r="D3798" s="47" t="s">
        <v>100</v>
      </c>
      <c r="E3798" s="48">
        <v>165280000000</v>
      </c>
      <c r="F3798" s="48">
        <v>0.65</v>
      </c>
      <c r="G3798" s="48">
        <v>3057000000</v>
      </c>
      <c r="H3798" s="48">
        <f t="shared" si="141"/>
        <v>254276923076.92307</v>
      </c>
      <c r="I3798" s="48">
        <f t="shared" si="140"/>
        <v>83.178581314008198</v>
      </c>
    </row>
    <row r="3799" spans="1:9" x14ac:dyDescent="0.3">
      <c r="A3799" s="47" t="s">
        <v>384</v>
      </c>
      <c r="B3799" s="47">
        <v>2011</v>
      </c>
      <c r="C3799" s="47" t="s">
        <v>403</v>
      </c>
      <c r="D3799" s="47" t="s">
        <v>100</v>
      </c>
      <c r="E3799" s="48">
        <v>348660000000</v>
      </c>
      <c r="F3799" s="48">
        <v>0.64</v>
      </c>
      <c r="G3799" s="48">
        <v>7612000000</v>
      </c>
      <c r="H3799" s="48">
        <f t="shared" si="141"/>
        <v>544781250000</v>
      </c>
      <c r="I3799" s="48">
        <f t="shared" si="140"/>
        <v>71.568740147136097</v>
      </c>
    </row>
    <row r="3800" spans="1:9" x14ac:dyDescent="0.3">
      <c r="A3800" s="47" t="s">
        <v>384</v>
      </c>
      <c r="B3800" s="47">
        <v>2012</v>
      </c>
      <c r="C3800" s="47" t="s">
        <v>403</v>
      </c>
      <c r="D3800" s="47" t="s">
        <v>100</v>
      </c>
      <c r="E3800" s="48">
        <v>356980000000</v>
      </c>
      <c r="F3800" s="48">
        <v>0.62</v>
      </c>
      <c r="G3800" s="48">
        <v>8155000000</v>
      </c>
      <c r="H3800" s="48">
        <f t="shared" si="141"/>
        <v>575774193548.38708</v>
      </c>
      <c r="I3800" s="48">
        <f t="shared" si="140"/>
        <v>70.603825082573522</v>
      </c>
    </row>
    <row r="3801" spans="1:9" x14ac:dyDescent="0.3">
      <c r="A3801" s="47" t="s">
        <v>384</v>
      </c>
      <c r="B3801" s="47">
        <v>2013</v>
      </c>
      <c r="C3801" s="47" t="s">
        <v>403</v>
      </c>
      <c r="D3801" s="47" t="s">
        <v>100</v>
      </c>
      <c r="E3801" s="48">
        <v>401040000000</v>
      </c>
      <c r="F3801" s="48">
        <v>0.64</v>
      </c>
      <c r="G3801" s="48">
        <v>9040000000</v>
      </c>
      <c r="H3801" s="48">
        <f t="shared" si="141"/>
        <v>626625000000</v>
      </c>
      <c r="I3801" s="48">
        <f t="shared" si="140"/>
        <v>69.316924778761063</v>
      </c>
    </row>
    <row r="3802" spans="1:9" x14ac:dyDescent="0.3">
      <c r="A3802" s="47" t="s">
        <v>384</v>
      </c>
      <c r="B3802" s="47">
        <v>2014</v>
      </c>
      <c r="C3802" s="47" t="s">
        <v>403</v>
      </c>
      <c r="D3802" s="47" t="s">
        <v>100</v>
      </c>
      <c r="E3802" s="48">
        <v>439170000000</v>
      </c>
      <c r="F3802" s="48">
        <v>0.61</v>
      </c>
      <c r="G3802" s="48">
        <v>10227000000</v>
      </c>
      <c r="H3802" s="48">
        <f t="shared" si="141"/>
        <v>719950819672.1311</v>
      </c>
      <c r="I3802" s="48">
        <f t="shared" si="140"/>
        <v>70.397068511990923</v>
      </c>
    </row>
    <row r="3803" spans="1:9" x14ac:dyDescent="0.3">
      <c r="A3803" s="47" t="s">
        <v>384</v>
      </c>
      <c r="B3803" s="47">
        <v>2015</v>
      </c>
      <c r="C3803" s="47" t="s">
        <v>403</v>
      </c>
      <c r="D3803" s="47" t="s">
        <v>100</v>
      </c>
      <c r="E3803" s="48">
        <v>491910000000</v>
      </c>
      <c r="F3803" s="48">
        <v>0.65</v>
      </c>
      <c r="G3803" s="48">
        <v>11544000000</v>
      </c>
      <c r="H3803" s="48">
        <f t="shared" si="141"/>
        <v>756784615384.61536</v>
      </c>
      <c r="I3803" s="48">
        <f t="shared" si="140"/>
        <v>65.556532864225176</v>
      </c>
    </row>
    <row r="3804" spans="1:9" x14ac:dyDescent="0.3">
      <c r="A3804" s="47" t="s">
        <v>384</v>
      </c>
      <c r="B3804" s="47">
        <v>2011</v>
      </c>
      <c r="C3804" s="47" t="s">
        <v>404</v>
      </c>
      <c r="D3804" s="47" t="s">
        <v>100</v>
      </c>
      <c r="E3804" s="48">
        <v>1044680000000</v>
      </c>
      <c r="F3804" s="48">
        <v>0.64</v>
      </c>
      <c r="G3804" s="48">
        <v>3322360000</v>
      </c>
      <c r="H3804" s="48">
        <f t="shared" si="141"/>
        <v>1632312500000</v>
      </c>
      <c r="I3804" s="48">
        <f t="shared" si="140"/>
        <v>491.31114629359854</v>
      </c>
    </row>
    <row r="3805" spans="1:9" x14ac:dyDescent="0.3">
      <c r="A3805" s="47" t="s">
        <v>384</v>
      </c>
      <c r="B3805" s="47">
        <v>2012</v>
      </c>
      <c r="C3805" s="47" t="s">
        <v>404</v>
      </c>
      <c r="D3805" s="47" t="s">
        <v>100</v>
      </c>
      <c r="E3805" s="48">
        <v>1075510000000</v>
      </c>
      <c r="F3805" s="48">
        <v>0.62</v>
      </c>
      <c r="G3805" s="48">
        <v>3416650000</v>
      </c>
      <c r="H3805" s="48">
        <f t="shared" si="141"/>
        <v>1734693548387.0967</v>
      </c>
      <c r="I3805" s="48">
        <f t="shared" si="140"/>
        <v>507.71766156530424</v>
      </c>
    </row>
    <row r="3806" spans="1:9" x14ac:dyDescent="0.3">
      <c r="A3806" s="47" t="s">
        <v>384</v>
      </c>
      <c r="B3806" s="47">
        <v>2013</v>
      </c>
      <c r="C3806" s="47" t="s">
        <v>404</v>
      </c>
      <c r="D3806" s="47" t="s">
        <v>100</v>
      </c>
      <c r="E3806" s="48">
        <v>1115065000000</v>
      </c>
      <c r="F3806" s="48">
        <v>0.64</v>
      </c>
      <c r="G3806" s="48">
        <v>3524905000</v>
      </c>
      <c r="H3806" s="48">
        <f t="shared" si="141"/>
        <v>1742289062500</v>
      </c>
      <c r="I3806" s="48">
        <f t="shared" si="140"/>
        <v>494.27972172299678</v>
      </c>
    </row>
    <row r="3807" spans="1:9" x14ac:dyDescent="0.3">
      <c r="A3807" s="47" t="s">
        <v>384</v>
      </c>
      <c r="B3807" s="47">
        <v>2014</v>
      </c>
      <c r="C3807" s="47" t="s">
        <v>404</v>
      </c>
      <c r="D3807" s="47" t="s">
        <v>100</v>
      </c>
      <c r="E3807" s="48">
        <v>1167266000000</v>
      </c>
      <c r="F3807" s="48">
        <v>0.61</v>
      </c>
      <c r="G3807" s="48">
        <v>3671995000</v>
      </c>
      <c r="H3807" s="48">
        <f t="shared" si="141"/>
        <v>1913550819672.1311</v>
      </c>
      <c r="I3807" s="48">
        <f t="shared" si="140"/>
        <v>521.12021385435742</v>
      </c>
    </row>
    <row r="3808" spans="1:9" x14ac:dyDescent="0.3">
      <c r="A3808" s="47" t="s">
        <v>384</v>
      </c>
      <c r="B3808" s="47">
        <v>2015</v>
      </c>
      <c r="C3808" s="47" t="s">
        <v>404</v>
      </c>
      <c r="D3808" s="47" t="s">
        <v>100</v>
      </c>
      <c r="E3808" s="48">
        <v>1245400000000</v>
      </c>
      <c r="F3808" s="48">
        <v>0.65</v>
      </c>
      <c r="G3808" s="48">
        <v>3908350000</v>
      </c>
      <c r="H3808" s="48">
        <f t="shared" si="141"/>
        <v>1916000000000</v>
      </c>
      <c r="I3808" s="48">
        <f t="shared" si="140"/>
        <v>490.23245103432396</v>
      </c>
    </row>
    <row r="3809" spans="1:9" x14ac:dyDescent="0.3">
      <c r="A3809" s="47" t="s">
        <v>385</v>
      </c>
      <c r="B3809" s="47">
        <v>2012</v>
      </c>
      <c r="C3809" s="47" t="s">
        <v>396</v>
      </c>
      <c r="D3809" s="47" t="s">
        <v>101</v>
      </c>
      <c r="E3809" s="48">
        <v>687025821000</v>
      </c>
      <c r="F3809" s="48">
        <v>1</v>
      </c>
      <c r="G3809" s="48">
        <v>5804423000</v>
      </c>
      <c r="H3809" s="48">
        <f t="shared" si="141"/>
        <v>687025821000</v>
      </c>
      <c r="I3809" s="48">
        <f t="shared" si="140"/>
        <v>118.36246617450176</v>
      </c>
    </row>
    <row r="3810" spans="1:9" x14ac:dyDescent="0.3">
      <c r="A3810" s="47" t="s">
        <v>385</v>
      </c>
      <c r="B3810" s="47">
        <v>2010</v>
      </c>
      <c r="C3810" s="47" t="s">
        <v>397</v>
      </c>
      <c r="D3810" s="47" t="s">
        <v>101</v>
      </c>
      <c r="E3810" s="48">
        <v>30475295435000</v>
      </c>
      <c r="F3810" s="48">
        <v>1</v>
      </c>
      <c r="G3810" s="48">
        <v>22389161000</v>
      </c>
      <c r="H3810" s="48">
        <f t="shared" si="141"/>
        <v>30475295435000</v>
      </c>
      <c r="I3810" s="48">
        <f t="shared" si="140"/>
        <v>1361.1629053451356</v>
      </c>
    </row>
    <row r="3811" spans="1:9" x14ac:dyDescent="0.3">
      <c r="A3811" s="47" t="s">
        <v>385</v>
      </c>
      <c r="B3811" s="47">
        <v>2011</v>
      </c>
      <c r="C3811" s="47" t="s">
        <v>397</v>
      </c>
      <c r="D3811" s="47" t="s">
        <v>101</v>
      </c>
      <c r="E3811" s="48">
        <v>28063241987000</v>
      </c>
      <c r="F3811" s="48">
        <v>1</v>
      </c>
      <c r="G3811" s="48">
        <v>20377993000</v>
      </c>
      <c r="H3811" s="48">
        <f t="shared" si="141"/>
        <v>28063241987000</v>
      </c>
      <c r="I3811" s="48">
        <f t="shared" si="140"/>
        <v>1377.1347348583347</v>
      </c>
    </row>
    <row r="3812" spans="1:9" x14ac:dyDescent="0.3">
      <c r="A3812" s="47" t="s">
        <v>385</v>
      </c>
      <c r="B3812" s="47">
        <v>2012</v>
      </c>
      <c r="C3812" s="47" t="s">
        <v>397</v>
      </c>
      <c r="D3812" s="47" t="s">
        <v>101</v>
      </c>
      <c r="E3812" s="48">
        <v>26033040127000</v>
      </c>
      <c r="F3812" s="48">
        <v>1</v>
      </c>
      <c r="G3812" s="48">
        <v>18334516000</v>
      </c>
      <c r="H3812" s="48">
        <f t="shared" si="141"/>
        <v>26033040127000</v>
      </c>
      <c r="I3812" s="48">
        <f t="shared" si="140"/>
        <v>1419.892410958653</v>
      </c>
    </row>
    <row r="3813" spans="1:9" x14ac:dyDescent="0.3">
      <c r="A3813" s="47" t="s">
        <v>385</v>
      </c>
      <c r="B3813" s="47">
        <v>2013</v>
      </c>
      <c r="C3813" s="47" t="s">
        <v>397</v>
      </c>
      <c r="D3813" s="47" t="s">
        <v>101</v>
      </c>
      <c r="E3813" s="48">
        <v>24177597986000</v>
      </c>
      <c r="F3813" s="48">
        <v>1</v>
      </c>
      <c r="G3813" s="48">
        <v>16319691000</v>
      </c>
      <c r="H3813" s="48">
        <f t="shared" si="141"/>
        <v>24177597986000</v>
      </c>
      <c r="I3813" s="48">
        <f t="shared" si="140"/>
        <v>1481.4985152598783</v>
      </c>
    </row>
    <row r="3814" spans="1:9" x14ac:dyDescent="0.3">
      <c r="A3814" s="47" t="s">
        <v>385</v>
      </c>
      <c r="B3814" s="47">
        <v>2014</v>
      </c>
      <c r="C3814" s="47" t="s">
        <v>397</v>
      </c>
      <c r="D3814" s="47" t="s">
        <v>101</v>
      </c>
      <c r="E3814" s="48">
        <v>21703608000000</v>
      </c>
      <c r="F3814" s="48">
        <v>1</v>
      </c>
      <c r="G3814" s="48">
        <v>14338870000</v>
      </c>
      <c r="H3814" s="48">
        <f t="shared" si="141"/>
        <v>21703608000000</v>
      </c>
      <c r="I3814" s="48">
        <f t="shared" si="140"/>
        <v>1513.6205293722587</v>
      </c>
    </row>
    <row r="3815" spans="1:9" x14ac:dyDescent="0.3">
      <c r="A3815" s="47" t="s">
        <v>385</v>
      </c>
      <c r="B3815" s="47">
        <v>2010</v>
      </c>
      <c r="C3815" s="47" t="s">
        <v>398</v>
      </c>
      <c r="D3815" s="47" t="s">
        <v>101</v>
      </c>
      <c r="E3815" s="48">
        <v>2046990000000</v>
      </c>
      <c r="F3815" s="48">
        <v>1</v>
      </c>
      <c r="G3815" s="48">
        <v>21447600000</v>
      </c>
      <c r="H3815" s="48">
        <f t="shared" si="141"/>
        <v>2046990000000</v>
      </c>
      <c r="I3815" s="48">
        <f t="shared" si="140"/>
        <v>95.441447994181161</v>
      </c>
    </row>
    <row r="3816" spans="1:9" x14ac:dyDescent="0.3">
      <c r="A3816" s="47" t="s">
        <v>385</v>
      </c>
      <c r="B3816" s="47">
        <v>2011</v>
      </c>
      <c r="C3816" s="47" t="s">
        <v>398</v>
      </c>
      <c r="D3816" s="47" t="s">
        <v>101</v>
      </c>
      <c r="E3816" s="48">
        <v>2250320000000</v>
      </c>
      <c r="F3816" s="48">
        <v>1</v>
      </c>
      <c r="G3816" s="48">
        <v>24279800000</v>
      </c>
      <c r="H3816" s="48">
        <f t="shared" si="141"/>
        <v>2250320000000</v>
      </c>
      <c r="I3816" s="48">
        <f t="shared" si="140"/>
        <v>92.682806283412546</v>
      </c>
    </row>
    <row r="3817" spans="1:9" x14ac:dyDescent="0.3">
      <c r="A3817" s="47" t="s">
        <v>385</v>
      </c>
      <c r="B3817" s="47">
        <v>2012</v>
      </c>
      <c r="C3817" s="47" t="s">
        <v>398</v>
      </c>
      <c r="D3817" s="47" t="s">
        <v>101</v>
      </c>
      <c r="E3817" s="48">
        <v>2441800000000</v>
      </c>
      <c r="F3817" s="48">
        <v>1</v>
      </c>
      <c r="G3817" s="48">
        <v>26221400100</v>
      </c>
      <c r="H3817" s="48">
        <f t="shared" si="141"/>
        <v>2441800000000</v>
      </c>
      <c r="I3817" s="48">
        <f t="shared" si="140"/>
        <v>93.122411110305279</v>
      </c>
    </row>
    <row r="3818" spans="1:9" x14ac:dyDescent="0.3">
      <c r="A3818" s="47" t="s">
        <v>385</v>
      </c>
      <c r="B3818" s="47">
        <v>2013</v>
      </c>
      <c r="C3818" s="47" t="s">
        <v>398</v>
      </c>
      <c r="D3818" s="47" t="s">
        <v>101</v>
      </c>
      <c r="E3818" s="48">
        <v>2631350000000</v>
      </c>
      <c r="F3818" s="48">
        <v>1</v>
      </c>
      <c r="G3818" s="48">
        <v>28199700000</v>
      </c>
      <c r="H3818" s="48">
        <f t="shared" si="141"/>
        <v>2631350000000</v>
      </c>
      <c r="I3818" s="48">
        <f t="shared" si="140"/>
        <v>93.311276361096034</v>
      </c>
    </row>
    <row r="3819" spans="1:9" x14ac:dyDescent="0.3">
      <c r="A3819" s="47" t="s">
        <v>385</v>
      </c>
      <c r="B3819" s="47">
        <v>2014</v>
      </c>
      <c r="C3819" s="47" t="s">
        <v>398</v>
      </c>
      <c r="D3819" s="47" t="s">
        <v>101</v>
      </c>
      <c r="E3819" s="48">
        <v>2876870000000</v>
      </c>
      <c r="F3819" s="48">
        <v>1</v>
      </c>
      <c r="G3819" s="48">
        <v>30573700000</v>
      </c>
      <c r="H3819" s="48">
        <f t="shared" si="141"/>
        <v>2876870000000</v>
      </c>
      <c r="I3819" s="48">
        <f t="shared" si="140"/>
        <v>94.096233036891178</v>
      </c>
    </row>
    <row r="3820" spans="1:9" x14ac:dyDescent="0.3">
      <c r="A3820" s="47" t="s">
        <v>385</v>
      </c>
      <c r="B3820" s="47">
        <v>2012</v>
      </c>
      <c r="C3820" s="47" t="s">
        <v>399</v>
      </c>
      <c r="D3820" s="47" t="s">
        <v>101</v>
      </c>
      <c r="E3820" s="48">
        <v>71462628971000</v>
      </c>
      <c r="F3820" s="48">
        <v>1</v>
      </c>
      <c r="G3820" s="48">
        <v>8463562000</v>
      </c>
      <c r="H3820" s="48">
        <f t="shared" si="141"/>
        <v>71462628971000</v>
      </c>
      <c r="I3820" s="48">
        <f t="shared" si="140"/>
        <v>8443.5641838507236</v>
      </c>
    </row>
    <row r="3821" spans="1:9" x14ac:dyDescent="0.3">
      <c r="A3821" s="47" t="s">
        <v>385</v>
      </c>
      <c r="B3821" s="47">
        <v>2013</v>
      </c>
      <c r="C3821" s="47" t="s">
        <v>399</v>
      </c>
      <c r="D3821" s="47" t="s">
        <v>101</v>
      </c>
      <c r="E3821" s="48">
        <v>76508165194000</v>
      </c>
      <c r="F3821" s="48">
        <v>1</v>
      </c>
      <c r="G3821" s="48">
        <v>9026471000</v>
      </c>
      <c r="H3821" s="48">
        <f t="shared" si="141"/>
        <v>76508165194000</v>
      </c>
      <c r="I3821" s="48">
        <f t="shared" si="140"/>
        <v>8475.9775103692245</v>
      </c>
    </row>
    <row r="3822" spans="1:9" x14ac:dyDescent="0.3">
      <c r="A3822" s="47" t="s">
        <v>385</v>
      </c>
      <c r="B3822" s="47">
        <v>2014</v>
      </c>
      <c r="C3822" s="47" t="s">
        <v>399</v>
      </c>
      <c r="D3822" s="47" t="s">
        <v>101</v>
      </c>
      <c r="E3822" s="48">
        <v>81416316947000</v>
      </c>
      <c r="F3822" s="48">
        <v>1</v>
      </c>
      <c r="G3822" s="48">
        <v>9463855000</v>
      </c>
      <c r="H3822" s="48">
        <f t="shared" si="141"/>
        <v>81416316947000</v>
      </c>
      <c r="I3822" s="48">
        <f t="shared" si="140"/>
        <v>8602.8702835155436</v>
      </c>
    </row>
    <row r="3823" spans="1:9" x14ac:dyDescent="0.3">
      <c r="A3823" s="47" t="s">
        <v>385</v>
      </c>
      <c r="B3823" s="47">
        <v>2010</v>
      </c>
      <c r="C3823" s="47" t="s">
        <v>403</v>
      </c>
      <c r="D3823" s="47" t="s">
        <v>101</v>
      </c>
      <c r="E3823" s="48">
        <v>1648790000000</v>
      </c>
      <c r="F3823" s="48">
        <v>1</v>
      </c>
      <c r="G3823" s="48">
        <v>43780400000</v>
      </c>
      <c r="H3823" s="48">
        <f t="shared" si="141"/>
        <v>1648790000000</v>
      </c>
      <c r="I3823" s="48">
        <f t="shared" si="140"/>
        <v>37.660459931841643</v>
      </c>
    </row>
    <row r="3824" spans="1:9" x14ac:dyDescent="0.3">
      <c r="A3824" s="47" t="s">
        <v>385</v>
      </c>
      <c r="B3824" s="47">
        <v>2011</v>
      </c>
      <c r="C3824" s="47" t="s">
        <v>403</v>
      </c>
      <c r="D3824" s="47" t="s">
        <v>101</v>
      </c>
      <c r="E3824" s="48">
        <v>1846820000000</v>
      </c>
      <c r="F3824" s="48">
        <v>1</v>
      </c>
      <c r="G3824" s="48">
        <v>49006100000</v>
      </c>
      <c r="H3824" s="48">
        <f t="shared" si="141"/>
        <v>1846820000000</v>
      </c>
      <c r="I3824" s="48">
        <f t="shared" si="140"/>
        <v>37.685512619857526</v>
      </c>
    </row>
    <row r="3825" spans="1:9" x14ac:dyDescent="0.3">
      <c r="A3825" s="47" t="s">
        <v>385</v>
      </c>
      <c r="B3825" s="47">
        <v>2012</v>
      </c>
      <c r="C3825" s="47" t="s">
        <v>403</v>
      </c>
      <c r="D3825" s="47" t="s">
        <v>101</v>
      </c>
      <c r="E3825" s="48">
        <v>1975810000000</v>
      </c>
      <c r="F3825" s="48">
        <v>1</v>
      </c>
      <c r="G3825" s="48">
        <v>57717200000</v>
      </c>
      <c r="H3825" s="48">
        <f t="shared" si="141"/>
        <v>1975810000000</v>
      </c>
      <c r="I3825" s="48">
        <f t="shared" si="140"/>
        <v>34.232603106179788</v>
      </c>
    </row>
    <row r="3826" spans="1:9" x14ac:dyDescent="0.3">
      <c r="A3826" s="47" t="s">
        <v>385</v>
      </c>
      <c r="B3826" s="47">
        <v>2013</v>
      </c>
      <c r="C3826" s="47" t="s">
        <v>403</v>
      </c>
      <c r="D3826" s="47" t="s">
        <v>101</v>
      </c>
      <c r="E3826" s="48">
        <v>2130670000000</v>
      </c>
      <c r="F3826" s="48">
        <v>1</v>
      </c>
      <c r="G3826" s="48">
        <v>56020800000</v>
      </c>
      <c r="H3826" s="48">
        <f t="shared" si="141"/>
        <v>2130670000000</v>
      </c>
      <c r="I3826" s="48">
        <f t="shared" si="140"/>
        <v>38.033551823608377</v>
      </c>
    </row>
    <row r="3827" spans="1:9" x14ac:dyDescent="0.3">
      <c r="A3827" s="47" t="s">
        <v>385</v>
      </c>
      <c r="B3827" s="47">
        <v>2014</v>
      </c>
      <c r="C3827" s="47" t="s">
        <v>403</v>
      </c>
      <c r="D3827" s="47" t="s">
        <v>101</v>
      </c>
      <c r="E3827" s="48">
        <v>2279740000000</v>
      </c>
      <c r="F3827" s="48">
        <v>1</v>
      </c>
      <c r="G3827" s="48">
        <v>59539300000</v>
      </c>
      <c r="H3827" s="48">
        <f t="shared" si="141"/>
        <v>2279740000000</v>
      </c>
      <c r="I3827" s="48">
        <f t="shared" si="140"/>
        <v>38.289667496930598</v>
      </c>
    </row>
    <row r="3828" spans="1:9" x14ac:dyDescent="0.3">
      <c r="A3828" s="47" t="s">
        <v>385</v>
      </c>
      <c r="B3828" s="47">
        <v>2012</v>
      </c>
      <c r="C3828" s="47" t="s">
        <v>404</v>
      </c>
      <c r="D3828" s="47" t="s">
        <v>101</v>
      </c>
      <c r="E3828" s="48">
        <v>48862651581000</v>
      </c>
      <c r="F3828" s="48">
        <v>1</v>
      </c>
      <c r="G3828" s="48">
        <v>12821723000</v>
      </c>
      <c r="H3828" s="48">
        <f t="shared" si="141"/>
        <v>48862651581000</v>
      </c>
      <c r="I3828" s="48">
        <f t="shared" si="140"/>
        <v>3810.9270946658262</v>
      </c>
    </row>
    <row r="3829" spans="1:9" x14ac:dyDescent="0.3">
      <c r="A3829" s="47" t="s">
        <v>385</v>
      </c>
      <c r="B3829" s="47">
        <v>2013</v>
      </c>
      <c r="C3829" s="47" t="s">
        <v>404</v>
      </c>
      <c r="D3829" s="47" t="s">
        <v>101</v>
      </c>
      <c r="E3829" s="48">
        <v>50007092002000</v>
      </c>
      <c r="F3829" s="48">
        <v>1</v>
      </c>
      <c r="G3829" s="48">
        <v>13574555000</v>
      </c>
      <c r="H3829" s="48">
        <f t="shared" si="141"/>
        <v>50007092002000</v>
      </c>
      <c r="I3829" s="48">
        <f t="shared" si="140"/>
        <v>3683.8844442414502</v>
      </c>
    </row>
    <row r="3830" spans="1:9" x14ac:dyDescent="0.3">
      <c r="A3830" s="47" t="s">
        <v>385</v>
      </c>
      <c r="B3830" s="47">
        <v>2014</v>
      </c>
      <c r="C3830" s="47" t="s">
        <v>404</v>
      </c>
      <c r="D3830" s="47" t="s">
        <v>101</v>
      </c>
      <c r="E3830" s="48">
        <v>65341448048000</v>
      </c>
      <c r="F3830" s="48">
        <v>1</v>
      </c>
      <c r="G3830" s="48">
        <v>14389465000</v>
      </c>
      <c r="H3830" s="48">
        <f t="shared" si="141"/>
        <v>65341448048000</v>
      </c>
      <c r="I3830" s="48">
        <f t="shared" si="140"/>
        <v>4540.9226853117889</v>
      </c>
    </row>
    <row r="3831" spans="1:9" x14ac:dyDescent="0.3">
      <c r="A3831" s="47" t="s">
        <v>387</v>
      </c>
      <c r="B3831" s="47">
        <v>2010</v>
      </c>
      <c r="C3831" s="47" t="s">
        <v>396</v>
      </c>
      <c r="D3831" s="47" t="s">
        <v>102</v>
      </c>
      <c r="E3831" s="48">
        <v>164382000000</v>
      </c>
      <c r="F3831" s="48">
        <v>20.059999999999999</v>
      </c>
      <c r="G3831" s="48">
        <v>48340440</v>
      </c>
      <c r="H3831" s="48">
        <f t="shared" si="141"/>
        <v>8194516450.648056</v>
      </c>
      <c r="I3831" s="48">
        <f t="shared" si="140"/>
        <v>169.51679485433016</v>
      </c>
    </row>
    <row r="3832" spans="1:9" x14ac:dyDescent="0.3">
      <c r="A3832" s="47" t="s">
        <v>387</v>
      </c>
      <c r="B3832" s="47">
        <v>2010</v>
      </c>
      <c r="C3832" s="47" t="s">
        <v>397</v>
      </c>
      <c r="D3832" s="47" t="s">
        <v>102</v>
      </c>
      <c r="E3832" s="48">
        <v>1123686000000</v>
      </c>
      <c r="F3832" s="48">
        <v>20.059999999999999</v>
      </c>
      <c r="G3832" s="48">
        <v>13747715</v>
      </c>
      <c r="H3832" s="48">
        <f t="shared" si="141"/>
        <v>56016251246.261223</v>
      </c>
      <c r="I3832" s="48">
        <f t="shared" si="140"/>
        <v>4074.5863037065596</v>
      </c>
    </row>
    <row r="3833" spans="1:9" x14ac:dyDescent="0.3">
      <c r="A3833" s="47" t="s">
        <v>387</v>
      </c>
      <c r="B3833" s="47">
        <v>2010</v>
      </c>
      <c r="C3833" s="47" t="s">
        <v>398</v>
      </c>
      <c r="D3833" s="47" t="s">
        <v>102</v>
      </c>
      <c r="E3833" s="48">
        <v>61187000000</v>
      </c>
      <c r="F3833" s="48">
        <v>20.059999999999999</v>
      </c>
      <c r="G3833" s="48">
        <v>57343067</v>
      </c>
      <c r="H3833" s="48">
        <f t="shared" si="141"/>
        <v>3050199401.7946162</v>
      </c>
      <c r="I3833" s="48">
        <f t="shared" si="140"/>
        <v>53.192121757188474</v>
      </c>
    </row>
    <row r="3834" spans="1:9" x14ac:dyDescent="0.3">
      <c r="A3834" s="47" t="s">
        <v>387</v>
      </c>
      <c r="B3834" s="47">
        <v>2010</v>
      </c>
      <c r="C3834" s="47" t="s">
        <v>399</v>
      </c>
      <c r="D3834" s="47" t="s">
        <v>102</v>
      </c>
      <c r="E3834" s="48">
        <v>95985000000</v>
      </c>
      <c r="F3834" s="48">
        <v>20.059999999999999</v>
      </c>
      <c r="G3834" s="48">
        <v>174446</v>
      </c>
      <c r="H3834" s="48">
        <f t="shared" si="141"/>
        <v>4784895314.057827</v>
      </c>
      <c r="I3834" s="48">
        <f t="shared" si="140"/>
        <v>27429.091604610177</v>
      </c>
    </row>
    <row r="3835" spans="1:9" x14ac:dyDescent="0.3">
      <c r="A3835" s="47" t="s">
        <v>387</v>
      </c>
      <c r="B3835" s="47">
        <v>2010</v>
      </c>
      <c r="C3835" s="47" t="s">
        <v>403</v>
      </c>
      <c r="D3835" s="47" t="s">
        <v>102</v>
      </c>
      <c r="E3835" s="48">
        <v>1554000000</v>
      </c>
      <c r="F3835" s="48">
        <v>20.059999999999999</v>
      </c>
      <c r="G3835" s="48">
        <v>1220115</v>
      </c>
      <c r="H3835" s="48">
        <f t="shared" si="141"/>
        <v>77467597.208374888</v>
      </c>
      <c r="I3835" s="48">
        <f t="shared" si="140"/>
        <v>63.492045592730918</v>
      </c>
    </row>
    <row r="3836" spans="1:9" x14ac:dyDescent="0.3">
      <c r="A3836" s="47" t="s">
        <v>387</v>
      </c>
      <c r="B3836" s="47">
        <v>2010</v>
      </c>
      <c r="C3836" s="47" t="s">
        <v>404</v>
      </c>
      <c r="D3836" s="47" t="s">
        <v>102</v>
      </c>
      <c r="E3836" s="48">
        <v>17880000000</v>
      </c>
      <c r="F3836" s="48">
        <v>20.059999999999999</v>
      </c>
      <c r="G3836" s="48">
        <v>3884825</v>
      </c>
      <c r="H3836" s="48">
        <f t="shared" si="141"/>
        <v>891326021.93419743</v>
      </c>
      <c r="I3836" s="48">
        <f t="shared" si="140"/>
        <v>229.43788251316275</v>
      </c>
    </row>
    <row r="3837" spans="1:9" x14ac:dyDescent="0.3">
      <c r="A3837" s="47" t="s">
        <v>387</v>
      </c>
      <c r="B3837" s="47">
        <v>2011</v>
      </c>
      <c r="C3837" s="47" t="s">
        <v>396</v>
      </c>
      <c r="D3837" s="47" t="s">
        <v>102</v>
      </c>
      <c r="E3837" s="48">
        <v>186851000000</v>
      </c>
      <c r="F3837" s="48">
        <v>19.309999999999999</v>
      </c>
      <c r="G3837" s="48">
        <v>53672276</v>
      </c>
      <c r="H3837" s="48">
        <f t="shared" si="141"/>
        <v>9676385292.594511</v>
      </c>
      <c r="I3837" s="48">
        <f t="shared" si="140"/>
        <v>180.28647215546647</v>
      </c>
    </row>
    <row r="3838" spans="1:9" x14ac:dyDescent="0.3">
      <c r="A3838" s="47" t="s">
        <v>387</v>
      </c>
      <c r="B3838" s="47">
        <v>2011</v>
      </c>
      <c r="C3838" s="47" t="s">
        <v>397</v>
      </c>
      <c r="D3838" s="47" t="s">
        <v>102</v>
      </c>
      <c r="E3838" s="48">
        <v>1315102000000</v>
      </c>
      <c r="F3838" s="48">
        <v>19.309999999999999</v>
      </c>
      <c r="G3838" s="48">
        <v>14749923</v>
      </c>
      <c r="H3838" s="48">
        <f t="shared" si="141"/>
        <v>68104712584.15329</v>
      </c>
      <c r="I3838" s="48">
        <f t="shared" si="140"/>
        <v>4617.2927536064626</v>
      </c>
    </row>
    <row r="3839" spans="1:9" x14ac:dyDescent="0.3">
      <c r="A3839" s="47" t="s">
        <v>387</v>
      </c>
      <c r="B3839" s="47">
        <v>2011</v>
      </c>
      <c r="C3839" s="47" t="s">
        <v>398</v>
      </c>
      <c r="D3839" s="47" t="s">
        <v>102</v>
      </c>
      <c r="E3839" s="48">
        <v>71836000000</v>
      </c>
      <c r="F3839" s="48">
        <v>19.309999999999999</v>
      </c>
      <c r="G3839" s="48">
        <v>65230160</v>
      </c>
      <c r="H3839" s="48">
        <f t="shared" si="141"/>
        <v>3720145002.5893321</v>
      </c>
      <c r="I3839" s="48">
        <f t="shared" si="140"/>
        <v>57.031057452401342</v>
      </c>
    </row>
    <row r="3840" spans="1:9" x14ac:dyDescent="0.3">
      <c r="A3840" s="47" t="s">
        <v>387</v>
      </c>
      <c r="B3840" s="47">
        <v>2011</v>
      </c>
      <c r="C3840" s="47" t="s">
        <v>399</v>
      </c>
      <c r="D3840" s="47" t="s">
        <v>102</v>
      </c>
      <c r="E3840" s="48">
        <v>116576000000</v>
      </c>
      <c r="F3840" s="48">
        <v>19.309999999999999</v>
      </c>
      <c r="G3840" s="48">
        <v>202317</v>
      </c>
      <c r="H3840" s="48">
        <f t="shared" si="141"/>
        <v>6037079233.5577421</v>
      </c>
      <c r="I3840" s="48">
        <f t="shared" si="140"/>
        <v>29839.703206145514</v>
      </c>
    </row>
    <row r="3841" spans="1:9" x14ac:dyDescent="0.3">
      <c r="A3841" s="47" t="s">
        <v>387</v>
      </c>
      <c r="B3841" s="47">
        <v>2011</v>
      </c>
      <c r="C3841" s="47" t="s">
        <v>403</v>
      </c>
      <c r="D3841" s="47" t="s">
        <v>102</v>
      </c>
      <c r="E3841" s="48">
        <v>2977000000</v>
      </c>
      <c r="F3841" s="48">
        <v>19.309999999999999</v>
      </c>
      <c r="G3841" s="48">
        <v>2050329</v>
      </c>
      <c r="H3841" s="48">
        <f t="shared" si="141"/>
        <v>154168824.44329363</v>
      </c>
      <c r="I3841" s="48">
        <f t="shared" si="140"/>
        <v>75.192237169397515</v>
      </c>
    </row>
    <row r="3842" spans="1:9" x14ac:dyDescent="0.3">
      <c r="A3842" s="47" t="s">
        <v>387</v>
      </c>
      <c r="B3842" s="47">
        <v>2011</v>
      </c>
      <c r="C3842" s="47" t="s">
        <v>404</v>
      </c>
      <c r="D3842" s="47" t="s">
        <v>102</v>
      </c>
      <c r="E3842" s="48">
        <v>19135000000</v>
      </c>
      <c r="F3842" s="48">
        <v>19.309999999999999</v>
      </c>
      <c r="G3842" s="48">
        <v>4260844</v>
      </c>
      <c r="H3842" s="48">
        <f t="shared" si="141"/>
        <v>990937338.16675305</v>
      </c>
      <c r="I3842" s="48">
        <f t="shared" si="140"/>
        <v>232.56832171437233</v>
      </c>
    </row>
    <row r="3843" spans="1:9" x14ac:dyDescent="0.3">
      <c r="A3843" s="47" t="s">
        <v>387</v>
      </c>
      <c r="B3843" s="47">
        <v>2012</v>
      </c>
      <c r="C3843" s="47" t="s">
        <v>396</v>
      </c>
      <c r="D3843" s="47" t="s">
        <v>102</v>
      </c>
      <c r="E3843" s="48">
        <v>231249000000</v>
      </c>
      <c r="F3843" s="48">
        <v>20.309999999999999</v>
      </c>
      <c r="G3843" s="48">
        <v>59446753</v>
      </c>
      <c r="H3843" s="48">
        <f t="shared" si="141"/>
        <v>11385967503.692762</v>
      </c>
      <c r="I3843" s="48">
        <f t="shared" si="140"/>
        <v>191.53220199752141</v>
      </c>
    </row>
    <row r="3844" spans="1:9" x14ac:dyDescent="0.3">
      <c r="A3844" s="47" t="s">
        <v>387</v>
      </c>
      <c r="B3844" s="47">
        <v>2012</v>
      </c>
      <c r="C3844" s="47" t="s">
        <v>397</v>
      </c>
      <c r="D3844" s="47" t="s">
        <v>102</v>
      </c>
      <c r="E3844" s="48">
        <v>1501842000000</v>
      </c>
      <c r="F3844" s="48">
        <v>20.309999999999999</v>
      </c>
      <c r="G3844" s="48">
        <v>14980822</v>
      </c>
      <c r="H3844" s="48">
        <f t="shared" si="141"/>
        <v>73945937961.595276</v>
      </c>
      <c r="I3844" s="48">
        <f t="shared" si="140"/>
        <v>4936.0400892284333</v>
      </c>
    </row>
    <row r="3845" spans="1:9" x14ac:dyDescent="0.3">
      <c r="A3845" s="47" t="s">
        <v>387</v>
      </c>
      <c r="B3845" s="47">
        <v>2012</v>
      </c>
      <c r="C3845" s="47" t="s">
        <v>398</v>
      </c>
      <c r="D3845" s="47" t="s">
        <v>102</v>
      </c>
      <c r="E3845" s="48">
        <v>87082000000</v>
      </c>
      <c r="F3845" s="48">
        <v>20.309999999999999</v>
      </c>
      <c r="G3845" s="48">
        <v>74470250</v>
      </c>
      <c r="H3845" s="48">
        <f t="shared" si="141"/>
        <v>4287641555.8838015</v>
      </c>
      <c r="I3845" s="48">
        <f t="shared" si="140"/>
        <v>57.575227099194663</v>
      </c>
    </row>
    <row r="3846" spans="1:9" x14ac:dyDescent="0.3">
      <c r="A3846" s="47" t="s">
        <v>387</v>
      </c>
      <c r="B3846" s="47">
        <v>2012</v>
      </c>
      <c r="C3846" s="47" t="s">
        <v>399</v>
      </c>
      <c r="D3846" s="47" t="s">
        <v>102</v>
      </c>
      <c r="E3846" s="48">
        <v>140589000000</v>
      </c>
      <c r="F3846" s="48">
        <v>20.309999999999999</v>
      </c>
      <c r="G3846" s="48">
        <v>244249</v>
      </c>
      <c r="H3846" s="48">
        <f t="shared" si="141"/>
        <v>6922156573.1166916</v>
      </c>
      <c r="I3846" s="48">
        <f t="shared" si="140"/>
        <v>28340.57282984451</v>
      </c>
    </row>
    <row r="3847" spans="1:9" x14ac:dyDescent="0.3">
      <c r="A3847" s="47" t="s">
        <v>387</v>
      </c>
      <c r="B3847" s="47">
        <v>2012</v>
      </c>
      <c r="C3847" s="47" t="s">
        <v>403</v>
      </c>
      <c r="D3847" s="47" t="s">
        <v>102</v>
      </c>
      <c r="E3847" s="48">
        <v>4719000000</v>
      </c>
      <c r="F3847" s="48">
        <v>20.309999999999999</v>
      </c>
      <c r="G3847" s="48">
        <v>3481360</v>
      </c>
      <c r="H3847" s="48">
        <f t="shared" si="141"/>
        <v>232348596.75036928</v>
      </c>
      <c r="I3847" s="48">
        <f t="shared" ref="I3847:I3910" si="142">H3847/G3847</f>
        <v>66.740755552533855</v>
      </c>
    </row>
    <row r="3848" spans="1:9" x14ac:dyDescent="0.3">
      <c r="A3848" s="47" t="s">
        <v>387</v>
      </c>
      <c r="B3848" s="47">
        <v>2012</v>
      </c>
      <c r="C3848" s="47" t="s">
        <v>404</v>
      </c>
      <c r="D3848" s="47" t="s">
        <v>102</v>
      </c>
      <c r="E3848" s="48">
        <v>22474000000</v>
      </c>
      <c r="F3848" s="48">
        <v>20.309999999999999</v>
      </c>
      <c r="G3848" s="48">
        <v>4764521</v>
      </c>
      <c r="H3848" s="48">
        <f t="shared" si="141"/>
        <v>1106548498.276711</v>
      </c>
      <c r="I3848" s="48">
        <f t="shared" si="142"/>
        <v>232.24758549216406</v>
      </c>
    </row>
    <row r="3849" spans="1:9" x14ac:dyDescent="0.3">
      <c r="A3849" s="47" t="s">
        <v>387</v>
      </c>
      <c r="B3849" s="47">
        <v>2013</v>
      </c>
      <c r="C3849" s="47" t="s">
        <v>396</v>
      </c>
      <c r="D3849" s="47" t="s">
        <v>102</v>
      </c>
      <c r="E3849" s="48">
        <v>281103000000</v>
      </c>
      <c r="F3849" s="48">
        <v>20.48</v>
      </c>
      <c r="G3849" s="48">
        <v>65709458</v>
      </c>
      <c r="H3849" s="48">
        <f t="shared" si="141"/>
        <v>13725732421.875</v>
      </c>
      <c r="I3849" s="48">
        <f t="shared" si="142"/>
        <v>208.88518699811829</v>
      </c>
    </row>
    <row r="3850" spans="1:9" x14ac:dyDescent="0.3">
      <c r="A3850" s="47" t="s">
        <v>387</v>
      </c>
      <c r="B3850" s="47">
        <v>2013</v>
      </c>
      <c r="C3850" s="47" t="s">
        <v>397</v>
      </c>
      <c r="D3850" s="47" t="s">
        <v>102</v>
      </c>
      <c r="E3850" s="48">
        <v>1658101000000</v>
      </c>
      <c r="F3850" s="48">
        <v>20.48</v>
      </c>
      <c r="G3850" s="48">
        <v>15107523</v>
      </c>
      <c r="H3850" s="48">
        <f t="shared" si="141"/>
        <v>80961962890.625</v>
      </c>
      <c r="I3850" s="48">
        <f t="shared" si="142"/>
        <v>5359.0494544092371</v>
      </c>
    </row>
    <row r="3851" spans="1:9" x14ac:dyDescent="0.3">
      <c r="A3851" s="47" t="s">
        <v>387</v>
      </c>
      <c r="B3851" s="47">
        <v>2013</v>
      </c>
      <c r="C3851" s="47" t="s">
        <v>398</v>
      </c>
      <c r="D3851" s="47" t="s">
        <v>102</v>
      </c>
      <c r="E3851" s="48">
        <v>98809000000</v>
      </c>
      <c r="F3851" s="48">
        <v>20.48</v>
      </c>
      <c r="G3851" s="48">
        <v>82362951</v>
      </c>
      <c r="H3851" s="48">
        <f t="shared" si="141"/>
        <v>4824658203.125</v>
      </c>
      <c r="I3851" s="48">
        <f t="shared" si="142"/>
        <v>58.578015291426361</v>
      </c>
    </row>
    <row r="3852" spans="1:9" x14ac:dyDescent="0.3">
      <c r="A3852" s="47" t="s">
        <v>387</v>
      </c>
      <c r="B3852" s="47">
        <v>2013</v>
      </c>
      <c r="C3852" s="47" t="s">
        <v>399</v>
      </c>
      <c r="D3852" s="47" t="s">
        <v>102</v>
      </c>
      <c r="E3852" s="48">
        <v>194899000000</v>
      </c>
      <c r="F3852" s="48">
        <v>20.48</v>
      </c>
      <c r="G3852" s="48">
        <v>386384</v>
      </c>
      <c r="H3852" s="48">
        <f t="shared" ref="H3852:H3915" si="143">E3852/F3852</f>
        <v>9516552734.375</v>
      </c>
      <c r="I3852" s="48">
        <f t="shared" si="142"/>
        <v>24629.779531178829</v>
      </c>
    </row>
    <row r="3853" spans="1:9" x14ac:dyDescent="0.3">
      <c r="A3853" s="47" t="s">
        <v>387</v>
      </c>
      <c r="B3853" s="47">
        <v>2013</v>
      </c>
      <c r="C3853" s="47" t="s">
        <v>403</v>
      </c>
      <c r="D3853" s="47" t="s">
        <v>102</v>
      </c>
      <c r="E3853" s="48">
        <v>6948000000</v>
      </c>
      <c r="F3853" s="48">
        <v>20.48</v>
      </c>
      <c r="G3853" s="48">
        <v>5808979</v>
      </c>
      <c r="H3853" s="48">
        <f t="shared" si="143"/>
        <v>339257812.5</v>
      </c>
      <c r="I3853" s="48">
        <f t="shared" si="142"/>
        <v>58.40231347023289</v>
      </c>
    </row>
    <row r="3854" spans="1:9" x14ac:dyDescent="0.3">
      <c r="A3854" s="47" t="s">
        <v>387</v>
      </c>
      <c r="B3854" s="47">
        <v>2013</v>
      </c>
      <c r="C3854" s="47" t="s">
        <v>404</v>
      </c>
      <c r="D3854" s="47" t="s">
        <v>102</v>
      </c>
      <c r="E3854" s="48">
        <v>24993000000</v>
      </c>
      <c r="F3854" s="48">
        <v>20.48</v>
      </c>
      <c r="G3854" s="48">
        <v>5176784</v>
      </c>
      <c r="H3854" s="48">
        <f t="shared" si="143"/>
        <v>1220361328.125</v>
      </c>
      <c r="I3854" s="48">
        <f t="shared" si="142"/>
        <v>235.73734738111537</v>
      </c>
    </row>
    <row r="3855" spans="1:9" x14ac:dyDescent="0.3">
      <c r="A3855" s="47" t="s">
        <v>387</v>
      </c>
      <c r="B3855" s="47">
        <v>2014</v>
      </c>
      <c r="C3855" s="47" t="s">
        <v>396</v>
      </c>
      <c r="D3855" s="47" t="s">
        <v>102</v>
      </c>
      <c r="E3855" s="48">
        <v>319714000000</v>
      </c>
      <c r="F3855" s="48">
        <v>23.25</v>
      </c>
      <c r="G3855" s="48">
        <v>69184753</v>
      </c>
      <c r="H3855" s="48">
        <f t="shared" si="143"/>
        <v>13751139784.946236</v>
      </c>
      <c r="I3855" s="48">
        <f t="shared" si="142"/>
        <v>198.75968603871775</v>
      </c>
    </row>
    <row r="3856" spans="1:9" x14ac:dyDescent="0.3">
      <c r="A3856" s="47" t="s">
        <v>387</v>
      </c>
      <c r="B3856" s="47">
        <v>2014</v>
      </c>
      <c r="C3856" s="47" t="s">
        <v>397</v>
      </c>
      <c r="D3856" s="47" t="s">
        <v>102</v>
      </c>
      <c r="E3856" s="48">
        <v>1794028000000</v>
      </c>
      <c r="F3856" s="48">
        <v>23.25</v>
      </c>
      <c r="G3856" s="48">
        <v>15049850</v>
      </c>
      <c r="H3856" s="48">
        <f t="shared" si="143"/>
        <v>77162494623.655914</v>
      </c>
      <c r="I3856" s="48">
        <f t="shared" si="142"/>
        <v>5127.1271556630736</v>
      </c>
    </row>
    <row r="3857" spans="1:9" x14ac:dyDescent="0.3">
      <c r="A3857" s="47" t="s">
        <v>387</v>
      </c>
      <c r="B3857" s="47">
        <v>2014</v>
      </c>
      <c r="C3857" s="47" t="s">
        <v>398</v>
      </c>
      <c r="D3857" s="47" t="s">
        <v>102</v>
      </c>
      <c r="E3857" s="48">
        <v>111712000000</v>
      </c>
      <c r="F3857" s="48">
        <v>23.25</v>
      </c>
      <c r="G3857" s="48">
        <v>88381114</v>
      </c>
      <c r="H3857" s="48">
        <f t="shared" si="143"/>
        <v>4804817204.301075</v>
      </c>
      <c r="I3857" s="48">
        <f t="shared" si="142"/>
        <v>54.364750418297227</v>
      </c>
    </row>
    <row r="3858" spans="1:9" x14ac:dyDescent="0.3">
      <c r="A3858" s="47" t="s">
        <v>387</v>
      </c>
      <c r="B3858" s="47">
        <v>2014</v>
      </c>
      <c r="C3858" s="47" t="s">
        <v>399</v>
      </c>
      <c r="D3858" s="47" t="s">
        <v>102</v>
      </c>
      <c r="E3858" s="48">
        <v>266686000000</v>
      </c>
      <c r="F3858" s="48">
        <v>23.25</v>
      </c>
      <c r="G3858" s="48">
        <v>703933</v>
      </c>
      <c r="H3858" s="48">
        <f t="shared" si="143"/>
        <v>11470365591.39785</v>
      </c>
      <c r="I3858" s="48">
        <f t="shared" si="142"/>
        <v>16294.683714782303</v>
      </c>
    </row>
    <row r="3859" spans="1:9" x14ac:dyDescent="0.3">
      <c r="A3859" s="47" t="s">
        <v>387</v>
      </c>
      <c r="B3859" s="47">
        <v>2014</v>
      </c>
      <c r="C3859" s="47" t="s">
        <v>403</v>
      </c>
      <c r="D3859" s="47" t="s">
        <v>102</v>
      </c>
      <c r="E3859" s="48">
        <v>16286000000</v>
      </c>
      <c r="F3859" s="48">
        <v>23.25</v>
      </c>
      <c r="G3859" s="48">
        <v>14178242</v>
      </c>
      <c r="H3859" s="48">
        <f t="shared" si="143"/>
        <v>700473118.27956986</v>
      </c>
      <c r="I3859" s="48">
        <f t="shared" si="142"/>
        <v>49.404793505398615</v>
      </c>
    </row>
    <row r="3860" spans="1:9" x14ac:dyDescent="0.3">
      <c r="A3860" s="47" t="s">
        <v>387</v>
      </c>
      <c r="B3860" s="47">
        <v>2014</v>
      </c>
      <c r="C3860" s="47" t="s">
        <v>404</v>
      </c>
      <c r="D3860" s="47" t="s">
        <v>102</v>
      </c>
      <c r="E3860" s="48">
        <v>28686000000</v>
      </c>
      <c r="F3860" s="48">
        <v>23.25</v>
      </c>
      <c r="G3860" s="48">
        <v>5976892</v>
      </c>
      <c r="H3860" s="48">
        <f t="shared" si="143"/>
        <v>1233806451.6129031</v>
      </c>
      <c r="I3860" s="48">
        <f t="shared" si="142"/>
        <v>206.42943717452201</v>
      </c>
    </row>
    <row r="3861" spans="1:9" x14ac:dyDescent="0.3">
      <c r="A3861" s="47" t="s">
        <v>387</v>
      </c>
      <c r="B3861" s="47">
        <v>2015</v>
      </c>
      <c r="C3861" s="47" t="s">
        <v>396</v>
      </c>
      <c r="D3861" s="47" t="s">
        <v>102</v>
      </c>
      <c r="E3861" s="48">
        <v>350804000000</v>
      </c>
      <c r="F3861" s="48">
        <v>27.33</v>
      </c>
      <c r="G3861" s="48">
        <v>72595851</v>
      </c>
      <c r="H3861" s="48">
        <f t="shared" si="143"/>
        <v>12835858031.467253</v>
      </c>
      <c r="I3861" s="48">
        <f t="shared" si="142"/>
        <v>176.81255684250127</v>
      </c>
    </row>
    <row r="3862" spans="1:9" x14ac:dyDescent="0.3">
      <c r="A3862" s="47" t="s">
        <v>387</v>
      </c>
      <c r="B3862" s="47">
        <v>2015</v>
      </c>
      <c r="C3862" s="47" t="s">
        <v>397</v>
      </c>
      <c r="D3862" s="47" t="s">
        <v>102</v>
      </c>
      <c r="E3862" s="48">
        <v>1930620000000</v>
      </c>
      <c r="F3862" s="48">
        <v>27.33</v>
      </c>
      <c r="G3862" s="48">
        <v>14870785</v>
      </c>
      <c r="H3862" s="48">
        <f t="shared" si="143"/>
        <v>70641053787.047211</v>
      </c>
      <c r="I3862" s="48">
        <f t="shared" si="142"/>
        <v>4750.3244641790743</v>
      </c>
    </row>
    <row r="3863" spans="1:9" x14ac:dyDescent="0.3">
      <c r="A3863" s="47" t="s">
        <v>387</v>
      </c>
      <c r="B3863" s="47">
        <v>2015</v>
      </c>
      <c r="C3863" s="47" t="s">
        <v>398</v>
      </c>
      <c r="D3863" s="47" t="s">
        <v>102</v>
      </c>
      <c r="E3863" s="48">
        <v>126551000000</v>
      </c>
      <c r="F3863" s="48">
        <v>27.33</v>
      </c>
      <c r="G3863" s="48">
        <v>95843953</v>
      </c>
      <c r="H3863" s="48">
        <f t="shared" si="143"/>
        <v>4630479326.7471647</v>
      </c>
      <c r="I3863" s="48">
        <f t="shared" si="142"/>
        <v>48.312691430279017</v>
      </c>
    </row>
    <row r="3864" spans="1:9" x14ac:dyDescent="0.3">
      <c r="A3864" s="47" t="s">
        <v>387</v>
      </c>
      <c r="B3864" s="47">
        <v>2015</v>
      </c>
      <c r="C3864" s="47" t="s">
        <v>399</v>
      </c>
      <c r="D3864" s="47" t="s">
        <v>102</v>
      </c>
      <c r="E3864" s="48">
        <v>426478000000</v>
      </c>
      <c r="F3864" s="48">
        <v>27.33</v>
      </c>
      <c r="G3864" s="48">
        <v>1089764</v>
      </c>
      <c r="H3864" s="48">
        <f t="shared" si="143"/>
        <v>15604756677.643616</v>
      </c>
      <c r="I3864" s="48">
        <f t="shared" si="142"/>
        <v>14319.390875128574</v>
      </c>
    </row>
    <row r="3865" spans="1:9" x14ac:dyDescent="0.3">
      <c r="A3865" s="47" t="s">
        <v>387</v>
      </c>
      <c r="B3865" s="47">
        <v>2015</v>
      </c>
      <c r="C3865" s="47" t="s">
        <v>403</v>
      </c>
      <c r="D3865" s="47" t="s">
        <v>102</v>
      </c>
      <c r="E3865" s="48">
        <v>43056000000</v>
      </c>
      <c r="F3865" s="48">
        <v>27.33</v>
      </c>
      <c r="G3865" s="48">
        <v>35672932</v>
      </c>
      <c r="H3865" s="48">
        <f t="shared" si="143"/>
        <v>1575411635.5653129</v>
      </c>
      <c r="I3865" s="48">
        <f t="shared" si="142"/>
        <v>44.162661918715088</v>
      </c>
    </row>
    <row r="3866" spans="1:9" x14ac:dyDescent="0.3">
      <c r="A3866" s="47" t="s">
        <v>387</v>
      </c>
      <c r="B3866" s="47">
        <v>2015</v>
      </c>
      <c r="C3866" s="47" t="s">
        <v>404</v>
      </c>
      <c r="D3866" s="47" t="s">
        <v>102</v>
      </c>
      <c r="E3866" s="48">
        <v>41291000000</v>
      </c>
      <c r="F3866" s="48">
        <v>27.33</v>
      </c>
      <c r="G3866" s="48">
        <v>6877596</v>
      </c>
      <c r="H3866" s="48">
        <f t="shared" si="143"/>
        <v>1510830589.0962315</v>
      </c>
      <c r="I3866" s="48">
        <f t="shared" si="142"/>
        <v>219.6742276074709</v>
      </c>
    </row>
    <row r="3867" spans="1:9" x14ac:dyDescent="0.3">
      <c r="A3867" s="47" t="s">
        <v>388</v>
      </c>
      <c r="B3867" s="47">
        <v>2010</v>
      </c>
      <c r="C3867" s="47" t="s">
        <v>397</v>
      </c>
      <c r="D3867" s="47" t="s">
        <v>103</v>
      </c>
      <c r="E3867" s="48">
        <v>486631284000000</v>
      </c>
      <c r="F3867" s="48">
        <v>18612.919999999998</v>
      </c>
      <c r="G3867" s="48">
        <v>892851</v>
      </c>
      <c r="H3867" s="48">
        <f t="shared" si="143"/>
        <v>26144811453.549473</v>
      </c>
      <c r="I3867" s="48">
        <f t="shared" si="142"/>
        <v>29282.390290820611</v>
      </c>
    </row>
    <row r="3868" spans="1:9" x14ac:dyDescent="0.3">
      <c r="A3868" s="47" t="s">
        <v>388</v>
      </c>
      <c r="B3868" s="47">
        <v>2010</v>
      </c>
      <c r="C3868" s="47" t="s">
        <v>399</v>
      </c>
      <c r="D3868" s="47" t="s">
        <v>103</v>
      </c>
      <c r="E3868" s="48">
        <v>2.2496707876E+16</v>
      </c>
      <c r="F3868" s="48">
        <v>18612.919999999998</v>
      </c>
      <c r="G3868" s="48">
        <v>107335415</v>
      </c>
      <c r="H3868" s="48">
        <f t="shared" si="143"/>
        <v>1208660859016.2104</v>
      </c>
      <c r="I3868" s="48">
        <f t="shared" si="142"/>
        <v>11260.597064037163</v>
      </c>
    </row>
    <row r="3869" spans="1:9" x14ac:dyDescent="0.3">
      <c r="A3869" s="47" t="s">
        <v>388</v>
      </c>
      <c r="B3869" s="47">
        <v>2010</v>
      </c>
      <c r="C3869" s="47" t="s">
        <v>404</v>
      </c>
      <c r="D3869" s="47" t="s">
        <v>103</v>
      </c>
      <c r="E3869" s="48">
        <v>1455306977000000</v>
      </c>
      <c r="F3869" s="48">
        <v>18612.919999999998</v>
      </c>
      <c r="G3869" s="48">
        <v>2291096</v>
      </c>
      <c r="H3869" s="48">
        <f t="shared" si="143"/>
        <v>78187999357.435593</v>
      </c>
      <c r="I3869" s="48">
        <f t="shared" si="142"/>
        <v>34126.897937683796</v>
      </c>
    </row>
    <row r="3870" spans="1:9" x14ac:dyDescent="0.3">
      <c r="A3870" s="47" t="s">
        <v>388</v>
      </c>
      <c r="B3870" s="47">
        <v>2010</v>
      </c>
      <c r="C3870" s="47" t="s">
        <v>406</v>
      </c>
      <c r="D3870" s="47" t="s">
        <v>103</v>
      </c>
      <c r="E3870" s="48">
        <v>1227091121000</v>
      </c>
      <c r="F3870" s="48">
        <v>18612.919999999998</v>
      </c>
      <c r="G3870" s="48">
        <v>324835</v>
      </c>
      <c r="H3870" s="48">
        <f t="shared" si="143"/>
        <v>65926846.566793397</v>
      </c>
      <c r="I3870" s="48">
        <f t="shared" si="142"/>
        <v>202.95487421858297</v>
      </c>
    </row>
    <row r="3871" spans="1:9" x14ac:dyDescent="0.3">
      <c r="A3871" s="47" t="s">
        <v>388</v>
      </c>
      <c r="B3871" s="47">
        <v>2010</v>
      </c>
      <c r="C3871" s="47" t="s">
        <v>415</v>
      </c>
      <c r="D3871" s="47" t="s">
        <v>103</v>
      </c>
      <c r="E3871" s="48">
        <v>1227091121000</v>
      </c>
      <c r="F3871" s="48">
        <v>18612.919999999998</v>
      </c>
      <c r="G3871" s="48">
        <v>324835</v>
      </c>
      <c r="H3871" s="48">
        <f t="shared" si="143"/>
        <v>65926846.566793397</v>
      </c>
      <c r="I3871" s="48">
        <f t="shared" si="142"/>
        <v>202.95487421858297</v>
      </c>
    </row>
    <row r="3872" spans="1:9" x14ac:dyDescent="0.3">
      <c r="A3872" s="47" t="s">
        <v>388</v>
      </c>
      <c r="B3872" s="47">
        <v>2011</v>
      </c>
      <c r="C3872" s="47" t="s">
        <v>396</v>
      </c>
      <c r="D3872" s="47" t="s">
        <v>103</v>
      </c>
      <c r="E3872" s="48">
        <v>559317266000000</v>
      </c>
      <c r="F3872" s="48">
        <v>20509.75</v>
      </c>
      <c r="G3872" s="48">
        <v>380245602</v>
      </c>
      <c r="H3872" s="48">
        <f t="shared" si="143"/>
        <v>27270798815.197651</v>
      </c>
      <c r="I3872" s="48">
        <f t="shared" si="142"/>
        <v>71.718906600786013</v>
      </c>
    </row>
    <row r="3873" spans="1:9" x14ac:dyDescent="0.3">
      <c r="A3873" s="47" t="s">
        <v>388</v>
      </c>
      <c r="B3873" s="47">
        <v>2011</v>
      </c>
      <c r="C3873" s="47" t="s">
        <v>397</v>
      </c>
      <c r="D3873" s="47" t="s">
        <v>103</v>
      </c>
      <c r="E3873" s="48">
        <v>346344700900000</v>
      </c>
      <c r="F3873" s="48">
        <v>20509.75</v>
      </c>
      <c r="G3873" s="48">
        <v>520219</v>
      </c>
      <c r="H3873" s="48">
        <f t="shared" si="143"/>
        <v>16886831916.527506</v>
      </c>
      <c r="I3873" s="48">
        <f t="shared" si="142"/>
        <v>32461.005685158569</v>
      </c>
    </row>
    <row r="3874" spans="1:9" x14ac:dyDescent="0.3">
      <c r="A3874" s="47" t="s">
        <v>388</v>
      </c>
      <c r="B3874" s="47">
        <v>2011</v>
      </c>
      <c r="C3874" s="47" t="s">
        <v>399</v>
      </c>
      <c r="D3874" s="47" t="s">
        <v>103</v>
      </c>
      <c r="E3874" s="48">
        <v>2.3176770992E+16</v>
      </c>
      <c r="F3874" s="48">
        <v>20509.75</v>
      </c>
      <c r="G3874" s="48">
        <v>93570647</v>
      </c>
      <c r="H3874" s="48">
        <f t="shared" si="143"/>
        <v>1130036738234.2544</v>
      </c>
      <c r="I3874" s="48">
        <f t="shared" si="142"/>
        <v>12076.829374005018</v>
      </c>
    </row>
    <row r="3875" spans="1:9" x14ac:dyDescent="0.3">
      <c r="A3875" s="47" t="s">
        <v>388</v>
      </c>
      <c r="B3875" s="47">
        <v>2011</v>
      </c>
      <c r="C3875" s="47" t="s">
        <v>404</v>
      </c>
      <c r="D3875" s="47" t="s">
        <v>103</v>
      </c>
      <c r="E3875" s="48">
        <v>1373286901990000</v>
      </c>
      <c r="F3875" s="48">
        <v>20509.75</v>
      </c>
      <c r="G3875" s="48">
        <v>2199393</v>
      </c>
      <c r="H3875" s="48">
        <f t="shared" si="143"/>
        <v>66957759211.594482</v>
      </c>
      <c r="I3875" s="48">
        <f t="shared" si="142"/>
        <v>30443.744802131536</v>
      </c>
    </row>
    <row r="3876" spans="1:9" x14ac:dyDescent="0.3">
      <c r="A3876" s="47" t="s">
        <v>388</v>
      </c>
      <c r="B3876" s="47">
        <v>2011</v>
      </c>
      <c r="C3876" s="47" t="s">
        <v>406</v>
      </c>
      <c r="D3876" s="47" t="s">
        <v>103</v>
      </c>
      <c r="E3876" s="48">
        <v>7489232467000</v>
      </c>
      <c r="F3876" s="48">
        <v>20509.75</v>
      </c>
      <c r="G3876" s="48">
        <v>2864388</v>
      </c>
      <c r="H3876" s="48">
        <f t="shared" si="143"/>
        <v>365154741.86667317</v>
      </c>
      <c r="I3876" s="48">
        <f t="shared" si="142"/>
        <v>127.48089360333627</v>
      </c>
    </row>
    <row r="3877" spans="1:9" x14ac:dyDescent="0.3">
      <c r="A3877" s="47" t="s">
        <v>388</v>
      </c>
      <c r="B3877" s="47">
        <v>2011</v>
      </c>
      <c r="C3877" s="47" t="s">
        <v>415</v>
      </c>
      <c r="D3877" s="47" t="s">
        <v>103</v>
      </c>
      <c r="E3877" s="48">
        <v>7489232467000</v>
      </c>
      <c r="F3877" s="48">
        <v>20509.75</v>
      </c>
      <c r="G3877" s="48">
        <v>2864388</v>
      </c>
      <c r="H3877" s="48">
        <f t="shared" si="143"/>
        <v>365154741.86667317</v>
      </c>
      <c r="I3877" s="48">
        <f t="shared" si="142"/>
        <v>127.48089360333627</v>
      </c>
    </row>
    <row r="3878" spans="1:9" x14ac:dyDescent="0.3">
      <c r="A3878" s="47" t="s">
        <v>388</v>
      </c>
      <c r="B3878" s="47">
        <v>2012</v>
      </c>
      <c r="C3878" s="47" t="s">
        <v>396</v>
      </c>
      <c r="D3878" s="47" t="s">
        <v>103</v>
      </c>
      <c r="E3878" s="48">
        <v>715268611000000</v>
      </c>
      <c r="F3878" s="48">
        <v>20828</v>
      </c>
      <c r="G3878" s="48">
        <v>391310731</v>
      </c>
      <c r="H3878" s="48">
        <f t="shared" si="143"/>
        <v>34341684799.308624</v>
      </c>
      <c r="I3878" s="48">
        <f t="shared" si="142"/>
        <v>87.760651775503248</v>
      </c>
    </row>
    <row r="3879" spans="1:9" x14ac:dyDescent="0.3">
      <c r="A3879" s="47" t="s">
        <v>388</v>
      </c>
      <c r="B3879" s="47">
        <v>2012</v>
      </c>
      <c r="C3879" s="47" t="s">
        <v>397</v>
      </c>
      <c r="D3879" s="47" t="s">
        <v>103</v>
      </c>
      <c r="E3879" s="48">
        <v>168623826000000</v>
      </c>
      <c r="F3879" s="48">
        <v>20828</v>
      </c>
      <c r="G3879" s="48">
        <v>521977</v>
      </c>
      <c r="H3879" s="48">
        <f t="shared" si="143"/>
        <v>8096016228.1544075</v>
      </c>
      <c r="I3879" s="48">
        <f t="shared" si="142"/>
        <v>15510.293036195862</v>
      </c>
    </row>
    <row r="3880" spans="1:9" x14ac:dyDescent="0.3">
      <c r="A3880" s="47" t="s">
        <v>388</v>
      </c>
      <c r="B3880" s="47">
        <v>2012</v>
      </c>
      <c r="C3880" s="47" t="s">
        <v>399</v>
      </c>
      <c r="D3880" s="47" t="s">
        <v>103</v>
      </c>
      <c r="E3880" s="48">
        <v>3.1461819442E+16</v>
      </c>
      <c r="F3880" s="48">
        <v>20828</v>
      </c>
      <c r="G3880" s="48">
        <v>142995959</v>
      </c>
      <c r="H3880" s="48">
        <f t="shared" si="143"/>
        <v>1510554035048.9727</v>
      </c>
      <c r="I3880" s="48">
        <f t="shared" si="142"/>
        <v>10563.613444831492</v>
      </c>
    </row>
    <row r="3881" spans="1:9" x14ac:dyDescent="0.3">
      <c r="A3881" s="47" t="s">
        <v>388</v>
      </c>
      <c r="B3881" s="47">
        <v>2012</v>
      </c>
      <c r="C3881" s="47" t="s">
        <v>404</v>
      </c>
      <c r="D3881" s="47" t="s">
        <v>103</v>
      </c>
      <c r="E3881" s="48">
        <v>930612113000000</v>
      </c>
      <c r="F3881" s="48">
        <v>20828</v>
      </c>
      <c r="G3881" s="48">
        <v>1368726</v>
      </c>
      <c r="H3881" s="48">
        <f t="shared" si="143"/>
        <v>44680819713.846748</v>
      </c>
      <c r="I3881" s="48">
        <f t="shared" si="142"/>
        <v>32644.093641712621</v>
      </c>
    </row>
    <row r="3882" spans="1:9" x14ac:dyDescent="0.3">
      <c r="A3882" s="47" t="s">
        <v>388</v>
      </c>
      <c r="B3882" s="47">
        <v>2012</v>
      </c>
      <c r="C3882" s="47" t="s">
        <v>406</v>
      </c>
      <c r="D3882" s="47" t="s">
        <v>103</v>
      </c>
      <c r="E3882" s="48">
        <v>5831748946000</v>
      </c>
      <c r="F3882" s="48">
        <v>20828</v>
      </c>
      <c r="G3882" s="48">
        <v>16024581</v>
      </c>
      <c r="H3882" s="48">
        <f t="shared" si="143"/>
        <v>279995628.28884196</v>
      </c>
      <c r="I3882" s="48">
        <f t="shared" si="142"/>
        <v>17.472882959550827</v>
      </c>
    </row>
    <row r="3883" spans="1:9" x14ac:dyDescent="0.3">
      <c r="A3883" s="47" t="s">
        <v>388</v>
      </c>
      <c r="B3883" s="47">
        <v>2012</v>
      </c>
      <c r="C3883" s="47" t="s">
        <v>415</v>
      </c>
      <c r="D3883" s="47" t="s">
        <v>103</v>
      </c>
      <c r="E3883" s="48">
        <v>5831748946000</v>
      </c>
      <c r="F3883" s="48">
        <v>20828</v>
      </c>
      <c r="G3883" s="48">
        <v>16024581</v>
      </c>
      <c r="H3883" s="48">
        <f t="shared" si="143"/>
        <v>279995628.28884196</v>
      </c>
      <c r="I3883" s="48">
        <f t="shared" si="142"/>
        <v>17.472882959550827</v>
      </c>
    </row>
    <row r="3884" spans="1:9" x14ac:dyDescent="0.3">
      <c r="A3884" s="47" t="s">
        <v>388</v>
      </c>
      <c r="B3884" s="47">
        <v>2013</v>
      </c>
      <c r="C3884" s="47" t="s">
        <v>396</v>
      </c>
      <c r="D3884" s="47" t="s">
        <v>103</v>
      </c>
      <c r="E3884" s="48">
        <v>868597079000000</v>
      </c>
      <c r="F3884" s="48">
        <v>20933.419999999998</v>
      </c>
      <c r="G3884" s="48">
        <v>419358602</v>
      </c>
      <c r="H3884" s="48">
        <f t="shared" si="143"/>
        <v>41493319247.404396</v>
      </c>
      <c r="I3884" s="48">
        <f t="shared" si="142"/>
        <v>98.944719506205331</v>
      </c>
    </row>
    <row r="3885" spans="1:9" x14ac:dyDescent="0.3">
      <c r="A3885" s="47" t="s">
        <v>388</v>
      </c>
      <c r="B3885" s="47">
        <v>2013</v>
      </c>
      <c r="C3885" s="47" t="s">
        <v>397</v>
      </c>
      <c r="D3885" s="47" t="s">
        <v>103</v>
      </c>
      <c r="E3885" s="48">
        <v>114723469000000</v>
      </c>
      <c r="F3885" s="48">
        <v>20933.419999999998</v>
      </c>
      <c r="G3885" s="48">
        <v>512738</v>
      </c>
      <c r="H3885" s="48">
        <f t="shared" si="143"/>
        <v>5480397804.0855246</v>
      </c>
      <c r="I3885" s="48">
        <f t="shared" si="142"/>
        <v>10688.495496892223</v>
      </c>
    </row>
    <row r="3886" spans="1:9" x14ac:dyDescent="0.3">
      <c r="A3886" s="47" t="s">
        <v>388</v>
      </c>
      <c r="B3886" s="47">
        <v>2013</v>
      </c>
      <c r="C3886" s="47" t="s">
        <v>399</v>
      </c>
      <c r="D3886" s="47" t="s">
        <v>103</v>
      </c>
      <c r="E3886" s="48">
        <v>3.8983682084E+16</v>
      </c>
      <c r="F3886" s="48">
        <v>20933.419999999998</v>
      </c>
      <c r="G3886" s="48">
        <v>208547520</v>
      </c>
      <c r="H3886" s="48">
        <f t="shared" si="143"/>
        <v>1862270096525.0781</v>
      </c>
      <c r="I3886" s="48">
        <f t="shared" si="142"/>
        <v>8929.7158581654585</v>
      </c>
    </row>
    <row r="3887" spans="1:9" x14ac:dyDescent="0.3">
      <c r="A3887" s="47" t="s">
        <v>388</v>
      </c>
      <c r="B3887" s="47">
        <v>2013</v>
      </c>
      <c r="C3887" s="47" t="s">
        <v>404</v>
      </c>
      <c r="D3887" s="47" t="s">
        <v>103</v>
      </c>
      <c r="E3887" s="48">
        <v>834367732000000</v>
      </c>
      <c r="F3887" s="48">
        <v>20933.419999999998</v>
      </c>
      <c r="G3887" s="48">
        <v>1540840</v>
      </c>
      <c r="H3887" s="48">
        <f t="shared" si="143"/>
        <v>39858166128.611572</v>
      </c>
      <c r="I3887" s="48">
        <f t="shared" si="142"/>
        <v>25867.816339536599</v>
      </c>
    </row>
    <row r="3888" spans="1:9" x14ac:dyDescent="0.3">
      <c r="A3888" s="47" t="s">
        <v>388</v>
      </c>
      <c r="B3888" s="47">
        <v>2013</v>
      </c>
      <c r="C3888" s="47" t="s">
        <v>406</v>
      </c>
      <c r="D3888" s="47" t="s">
        <v>103</v>
      </c>
      <c r="E3888" s="48">
        <v>9804814114000</v>
      </c>
      <c r="F3888" s="48">
        <v>20933.419999999998</v>
      </c>
      <c r="G3888" s="48">
        <v>16024581</v>
      </c>
      <c r="H3888" s="48">
        <f t="shared" si="143"/>
        <v>468380900.68416917</v>
      </c>
      <c r="I3888" s="48">
        <f t="shared" si="142"/>
        <v>29.228901565923575</v>
      </c>
    </row>
    <row r="3889" spans="1:9" x14ac:dyDescent="0.3">
      <c r="A3889" s="47" t="s">
        <v>388</v>
      </c>
      <c r="B3889" s="47">
        <v>2013</v>
      </c>
      <c r="C3889" s="47" t="s">
        <v>415</v>
      </c>
      <c r="D3889" s="47" t="s">
        <v>103</v>
      </c>
      <c r="E3889" s="48">
        <v>9804814114000</v>
      </c>
      <c r="F3889" s="48">
        <v>20933.419999999998</v>
      </c>
      <c r="G3889" s="48">
        <v>16024581</v>
      </c>
      <c r="H3889" s="48">
        <f t="shared" si="143"/>
        <v>468380900.68416917</v>
      </c>
      <c r="I3889" s="48">
        <f t="shared" si="142"/>
        <v>29.228901565923575</v>
      </c>
    </row>
    <row r="3890" spans="1:9" x14ac:dyDescent="0.3">
      <c r="A3890" s="47" t="s">
        <v>388</v>
      </c>
      <c r="B3890" s="47">
        <v>2014</v>
      </c>
      <c r="C3890" s="47" t="s">
        <v>396</v>
      </c>
      <c r="D3890" s="47" t="s">
        <v>103</v>
      </c>
      <c r="E3890" s="48">
        <v>1054114927000000</v>
      </c>
      <c r="F3890" s="48">
        <v>21148</v>
      </c>
      <c r="G3890" s="48">
        <v>479169732</v>
      </c>
      <c r="H3890" s="48">
        <f t="shared" si="143"/>
        <v>49844662710.421791</v>
      </c>
      <c r="I3890" s="48">
        <f t="shared" si="142"/>
        <v>104.0229784597951</v>
      </c>
    </row>
    <row r="3891" spans="1:9" x14ac:dyDescent="0.3">
      <c r="A3891" s="47" t="s">
        <v>388</v>
      </c>
      <c r="B3891" s="47">
        <v>2014</v>
      </c>
      <c r="C3891" s="47" t="s">
        <v>397</v>
      </c>
      <c r="D3891" s="47" t="s">
        <v>103</v>
      </c>
      <c r="E3891" s="48">
        <v>76984357350000</v>
      </c>
      <c r="F3891" s="48">
        <v>21148</v>
      </c>
      <c r="G3891" s="48">
        <v>548090</v>
      </c>
      <c r="H3891" s="48">
        <f t="shared" si="143"/>
        <v>3640266566.5783997</v>
      </c>
      <c r="I3891" s="48">
        <f t="shared" si="142"/>
        <v>6641.7314064814163</v>
      </c>
    </row>
    <row r="3892" spans="1:9" x14ac:dyDescent="0.3">
      <c r="A3892" s="47" t="s">
        <v>388</v>
      </c>
      <c r="B3892" s="47">
        <v>2014</v>
      </c>
      <c r="C3892" s="47" t="s">
        <v>399</v>
      </c>
      <c r="D3892" s="47" t="s">
        <v>103</v>
      </c>
      <c r="E3892" s="48">
        <v>4.5321872829E+16</v>
      </c>
      <c r="F3892" s="48">
        <v>21148</v>
      </c>
      <c r="G3892" s="48">
        <v>222370047</v>
      </c>
      <c r="H3892" s="48">
        <f t="shared" si="143"/>
        <v>2143080803338.3772</v>
      </c>
      <c r="I3892" s="48">
        <f t="shared" si="142"/>
        <v>9637.4526706754586</v>
      </c>
    </row>
    <row r="3893" spans="1:9" x14ac:dyDescent="0.3">
      <c r="A3893" s="47" t="s">
        <v>388</v>
      </c>
      <c r="B3893" s="47">
        <v>2014</v>
      </c>
      <c r="C3893" s="47" t="s">
        <v>404</v>
      </c>
      <c r="D3893" s="47" t="s">
        <v>103</v>
      </c>
      <c r="E3893" s="48">
        <v>998900149090000</v>
      </c>
      <c r="F3893" s="48">
        <v>21148</v>
      </c>
      <c r="G3893" s="48">
        <v>1604271</v>
      </c>
      <c r="H3893" s="48">
        <f t="shared" si="143"/>
        <v>47233788022.035179</v>
      </c>
      <c r="I3893" s="48">
        <f t="shared" si="142"/>
        <v>29442.524375267756</v>
      </c>
    </row>
    <row r="3894" spans="1:9" x14ac:dyDescent="0.3">
      <c r="A3894" s="47" t="s">
        <v>388</v>
      </c>
      <c r="B3894" s="47">
        <v>2014</v>
      </c>
      <c r="C3894" s="47" t="s">
        <v>406</v>
      </c>
      <c r="D3894" s="47" t="s">
        <v>103</v>
      </c>
      <c r="E3894" s="48">
        <v>14376248415000</v>
      </c>
      <c r="F3894" s="48">
        <v>21148</v>
      </c>
      <c r="G3894" s="48">
        <v>33687088</v>
      </c>
      <c r="H3894" s="48">
        <f t="shared" si="143"/>
        <v>679792340.41044068</v>
      </c>
      <c r="I3894" s="48">
        <f t="shared" si="142"/>
        <v>20.179611262642847</v>
      </c>
    </row>
    <row r="3895" spans="1:9" x14ac:dyDescent="0.3">
      <c r="A3895" s="47" t="s">
        <v>388</v>
      </c>
      <c r="B3895" s="47">
        <v>2014</v>
      </c>
      <c r="C3895" s="47" t="s">
        <v>415</v>
      </c>
      <c r="D3895" s="47" t="s">
        <v>103</v>
      </c>
      <c r="E3895" s="48">
        <v>14376248415000</v>
      </c>
      <c r="F3895" s="48">
        <v>21148</v>
      </c>
      <c r="G3895" s="48">
        <v>33687088</v>
      </c>
      <c r="H3895" s="48">
        <f t="shared" si="143"/>
        <v>679792340.41044068</v>
      </c>
      <c r="I3895" s="48">
        <f t="shared" si="142"/>
        <v>20.179611262642847</v>
      </c>
    </row>
    <row r="3896" spans="1:9" x14ac:dyDescent="0.3">
      <c r="A3896" s="47" t="s">
        <v>388</v>
      </c>
      <c r="B3896" s="47">
        <v>2015</v>
      </c>
      <c r="C3896" s="47" t="s">
        <v>396</v>
      </c>
      <c r="D3896" s="47" t="s">
        <v>103</v>
      </c>
      <c r="E3896" s="48">
        <v>1346497783000000</v>
      </c>
      <c r="F3896" s="48">
        <v>21697.57</v>
      </c>
      <c r="G3896" s="48">
        <v>581934752</v>
      </c>
      <c r="H3896" s="48">
        <f t="shared" si="143"/>
        <v>62057538378.721672</v>
      </c>
      <c r="I3896" s="48">
        <f t="shared" si="142"/>
        <v>106.64002822557273</v>
      </c>
    </row>
    <row r="3897" spans="1:9" x14ac:dyDescent="0.3">
      <c r="A3897" s="47" t="s">
        <v>388</v>
      </c>
      <c r="B3897" s="47">
        <v>2015</v>
      </c>
      <c r="C3897" s="47" t="s">
        <v>397</v>
      </c>
      <c r="D3897" s="47" t="s">
        <v>103</v>
      </c>
      <c r="E3897" s="48">
        <v>95511238000000</v>
      </c>
      <c r="F3897" s="48">
        <v>21697.57</v>
      </c>
      <c r="G3897" s="48">
        <v>667147</v>
      </c>
      <c r="H3897" s="48">
        <f t="shared" si="143"/>
        <v>4401932474.4660349</v>
      </c>
      <c r="I3897" s="48">
        <f t="shared" si="142"/>
        <v>6598.1447484078244</v>
      </c>
    </row>
    <row r="3898" spans="1:9" x14ac:dyDescent="0.3">
      <c r="A3898" s="47" t="s">
        <v>388</v>
      </c>
      <c r="B3898" s="47">
        <v>2015</v>
      </c>
      <c r="C3898" s="47" t="s">
        <v>399</v>
      </c>
      <c r="D3898" s="47" t="s">
        <v>103</v>
      </c>
      <c r="E3898" s="48">
        <v>3.366963474E+16</v>
      </c>
      <c r="F3898" s="48">
        <v>21697.57</v>
      </c>
      <c r="G3898" s="48">
        <v>154907353</v>
      </c>
      <c r="H3898" s="48">
        <f t="shared" si="143"/>
        <v>1551769840585.8352</v>
      </c>
      <c r="I3898" s="48">
        <f t="shared" si="142"/>
        <v>10017.405956099677</v>
      </c>
    </row>
    <row r="3899" spans="1:9" x14ac:dyDescent="0.3">
      <c r="A3899" s="47" t="s">
        <v>388</v>
      </c>
      <c r="B3899" s="47">
        <v>2015</v>
      </c>
      <c r="C3899" s="49" t="s">
        <v>431</v>
      </c>
      <c r="D3899" s="49" t="s">
        <v>103</v>
      </c>
      <c r="E3899" s="48">
        <v>3036907054500000</v>
      </c>
      <c r="F3899" s="48">
        <v>21697.57</v>
      </c>
      <c r="G3899" s="48">
        <v>379460548</v>
      </c>
      <c r="H3899" s="48">
        <f t="shared" si="143"/>
        <v>139965307382.34741</v>
      </c>
      <c r="I3899" s="48">
        <f t="shared" si="142"/>
        <v>368.85338441652021</v>
      </c>
    </row>
    <row r="3900" spans="1:9" x14ac:dyDescent="0.3">
      <c r="A3900" s="47" t="s">
        <v>388</v>
      </c>
      <c r="B3900" s="47">
        <v>2015</v>
      </c>
      <c r="C3900" s="47" t="s">
        <v>404</v>
      </c>
      <c r="D3900" s="47" t="s">
        <v>103</v>
      </c>
      <c r="E3900" s="48">
        <v>3038051437000000</v>
      </c>
      <c r="F3900" s="48">
        <v>21697.57</v>
      </c>
      <c r="G3900" s="48">
        <v>2577431</v>
      </c>
      <c r="H3900" s="48">
        <f t="shared" si="143"/>
        <v>140018049809.26434</v>
      </c>
      <c r="I3900" s="48">
        <f t="shared" si="142"/>
        <v>54324.6549798091</v>
      </c>
    </row>
    <row r="3901" spans="1:9" x14ac:dyDescent="0.3">
      <c r="A3901" s="47" t="s">
        <v>388</v>
      </c>
      <c r="B3901" s="47">
        <v>2015</v>
      </c>
      <c r="C3901" s="47" t="s">
        <v>406</v>
      </c>
      <c r="D3901" s="47" t="s">
        <v>103</v>
      </c>
      <c r="E3901" s="48">
        <v>50857334085000</v>
      </c>
      <c r="F3901" s="48">
        <v>21697.57</v>
      </c>
      <c r="G3901" s="48">
        <v>73218154</v>
      </c>
      <c r="H3901" s="48">
        <f t="shared" si="143"/>
        <v>2343918424.2751608</v>
      </c>
      <c r="I3901" s="48">
        <f t="shared" si="142"/>
        <v>32.012804150664067</v>
      </c>
    </row>
    <row r="3902" spans="1:9" x14ac:dyDescent="0.3">
      <c r="A3902" s="47" t="s">
        <v>388</v>
      </c>
      <c r="B3902" s="47">
        <v>2015</v>
      </c>
      <c r="C3902" s="47" t="s">
        <v>407</v>
      </c>
      <c r="D3902" s="47" t="s">
        <v>103</v>
      </c>
      <c r="E3902" s="48">
        <v>18521653390000</v>
      </c>
      <c r="F3902" s="48">
        <v>21697.57</v>
      </c>
      <c r="G3902" s="48">
        <v>8361904</v>
      </c>
      <c r="H3902" s="48">
        <f t="shared" si="143"/>
        <v>853628004.88718319</v>
      </c>
      <c r="I3902" s="48">
        <f t="shared" si="142"/>
        <v>102.08536296125658</v>
      </c>
    </row>
    <row r="3903" spans="1:9" x14ac:dyDescent="0.3">
      <c r="A3903" s="47" t="s">
        <v>388</v>
      </c>
      <c r="B3903" s="47">
        <v>2015</v>
      </c>
      <c r="C3903" s="47" t="s">
        <v>415</v>
      </c>
      <c r="D3903" s="47" t="s">
        <v>103</v>
      </c>
      <c r="E3903" s="48">
        <v>32335680695000</v>
      </c>
      <c r="F3903" s="48">
        <v>21697.57</v>
      </c>
      <c r="G3903" s="48">
        <v>64856250</v>
      </c>
      <c r="H3903" s="48">
        <f t="shared" si="143"/>
        <v>1490290419.3879776</v>
      </c>
      <c r="I3903" s="48">
        <f t="shared" si="142"/>
        <v>22.978362445993678</v>
      </c>
    </row>
    <row r="3904" spans="1:9" x14ac:dyDescent="0.3">
      <c r="A3904" s="47" t="s">
        <v>444</v>
      </c>
      <c r="B3904" s="47">
        <v>2010</v>
      </c>
      <c r="C3904" s="47" t="s">
        <v>396</v>
      </c>
      <c r="D3904" s="47" t="s">
        <v>445</v>
      </c>
      <c r="E3904" s="48">
        <v>94182447963</v>
      </c>
      <c r="F3904" s="48">
        <v>219.59</v>
      </c>
      <c r="G3904" s="48">
        <v>7840043</v>
      </c>
      <c r="H3904" s="48">
        <f t="shared" si="143"/>
        <v>428901352.35211074</v>
      </c>
      <c r="I3904" s="48">
        <f t="shared" si="142"/>
        <v>54.706505098519322</v>
      </c>
    </row>
    <row r="3905" spans="1:9" x14ac:dyDescent="0.3">
      <c r="A3905" s="47" t="s">
        <v>444</v>
      </c>
      <c r="B3905" s="47">
        <v>2011</v>
      </c>
      <c r="C3905" s="47" t="s">
        <v>396</v>
      </c>
      <c r="D3905" s="47" t="s">
        <v>445</v>
      </c>
      <c r="E3905" s="48">
        <v>121904442506</v>
      </c>
      <c r="F3905" s="48">
        <v>213.8</v>
      </c>
      <c r="G3905" s="48">
        <v>8565793</v>
      </c>
      <c r="H3905" s="48">
        <f t="shared" si="143"/>
        <v>570179805.92142189</v>
      </c>
      <c r="I3905" s="48">
        <f t="shared" si="142"/>
        <v>66.564742566324199</v>
      </c>
    </row>
    <row r="3906" spans="1:9" x14ac:dyDescent="0.3">
      <c r="A3906" s="47" t="s">
        <v>444</v>
      </c>
      <c r="B3906" s="47">
        <v>2012</v>
      </c>
      <c r="C3906" s="47" t="s">
        <v>396</v>
      </c>
      <c r="D3906" s="47" t="s">
        <v>445</v>
      </c>
      <c r="E3906" s="48">
        <v>150674630760</v>
      </c>
      <c r="F3906" s="48">
        <v>214.35</v>
      </c>
      <c r="G3906" s="48">
        <v>11195793</v>
      </c>
      <c r="H3906" s="48">
        <f t="shared" si="143"/>
        <v>702937395.66130161</v>
      </c>
      <c r="I3906" s="48">
        <f t="shared" si="142"/>
        <v>62.785851405193149</v>
      </c>
    </row>
    <row r="3907" spans="1:9" x14ac:dyDescent="0.3">
      <c r="A3907" s="47" t="s">
        <v>444</v>
      </c>
      <c r="B3907" s="47">
        <v>2013</v>
      </c>
      <c r="C3907" s="47" t="s">
        <v>396</v>
      </c>
      <c r="D3907" s="47" t="s">
        <v>445</v>
      </c>
      <c r="E3907" s="48">
        <v>138301949431</v>
      </c>
      <c r="F3907" s="48">
        <v>214.89</v>
      </c>
      <c r="G3907" s="48">
        <v>10711909</v>
      </c>
      <c r="H3907" s="48">
        <f t="shared" si="143"/>
        <v>643594161.80836713</v>
      </c>
      <c r="I3907" s="48">
        <f t="shared" si="142"/>
        <v>60.082116251021844</v>
      </c>
    </row>
    <row r="3908" spans="1:9" x14ac:dyDescent="0.3">
      <c r="A3908" s="47" t="s">
        <v>444</v>
      </c>
      <c r="B3908" s="47">
        <v>2014</v>
      </c>
      <c r="C3908" s="47" t="s">
        <v>396</v>
      </c>
      <c r="D3908" s="47" t="s">
        <v>445</v>
      </c>
      <c r="E3908" s="48">
        <v>242245857367</v>
      </c>
      <c r="F3908" s="48">
        <v>214.89</v>
      </c>
      <c r="G3908" s="48">
        <v>18461117</v>
      </c>
      <c r="H3908" s="48">
        <f t="shared" si="143"/>
        <v>1127301676.983573</v>
      </c>
      <c r="I3908" s="48">
        <f t="shared" si="142"/>
        <v>61.063568200319239</v>
      </c>
    </row>
    <row r="3909" spans="1:9" x14ac:dyDescent="0.3">
      <c r="A3909" s="47" t="s">
        <v>444</v>
      </c>
      <c r="B3909" s="47">
        <v>2015</v>
      </c>
      <c r="C3909" s="47" t="s">
        <v>396</v>
      </c>
      <c r="D3909" s="47" t="s">
        <v>445</v>
      </c>
      <c r="E3909" s="48">
        <v>216564203193</v>
      </c>
      <c r="F3909" s="48">
        <v>214.89</v>
      </c>
      <c r="G3909" s="48">
        <v>12542463</v>
      </c>
      <c r="H3909" s="48">
        <f t="shared" si="143"/>
        <v>1007790977.6769511</v>
      </c>
      <c r="I3909" s="48">
        <f t="shared" si="142"/>
        <v>80.350324946300503</v>
      </c>
    </row>
    <row r="3910" spans="1:9" x14ac:dyDescent="0.3">
      <c r="A3910" s="47" t="s">
        <v>444</v>
      </c>
      <c r="B3910" s="47">
        <v>2010</v>
      </c>
      <c r="C3910" s="47" t="s">
        <v>397</v>
      </c>
      <c r="D3910" s="47" t="s">
        <v>445</v>
      </c>
      <c r="E3910" s="48">
        <v>7878546940634</v>
      </c>
      <c r="F3910" s="48">
        <v>219.59</v>
      </c>
      <c r="G3910" s="48">
        <v>1570464</v>
      </c>
      <c r="H3910" s="48">
        <f t="shared" si="143"/>
        <v>35878441370.891205</v>
      </c>
      <c r="I3910" s="48">
        <f t="shared" si="142"/>
        <v>22845.758559821305</v>
      </c>
    </row>
    <row r="3911" spans="1:9" x14ac:dyDescent="0.3">
      <c r="A3911" s="47" t="s">
        <v>444</v>
      </c>
      <c r="B3911" s="47">
        <v>2011</v>
      </c>
      <c r="C3911" s="47" t="s">
        <v>397</v>
      </c>
      <c r="D3911" s="47" t="s">
        <v>445</v>
      </c>
      <c r="E3911" s="48">
        <v>5997468903110</v>
      </c>
      <c r="F3911" s="48">
        <v>213.8</v>
      </c>
      <c r="G3911" s="48">
        <v>1863112</v>
      </c>
      <c r="H3911" s="48">
        <f t="shared" si="143"/>
        <v>28051772231.57156</v>
      </c>
      <c r="I3911" s="48">
        <f t="shared" ref="I3911:I3974" si="144">H3911/G3911</f>
        <v>15056.406824480526</v>
      </c>
    </row>
    <row r="3912" spans="1:9" x14ac:dyDescent="0.3">
      <c r="A3912" s="47" t="s">
        <v>444</v>
      </c>
      <c r="B3912" s="47">
        <v>2012</v>
      </c>
      <c r="C3912" s="47" t="s">
        <v>397</v>
      </c>
      <c r="D3912" s="47" t="s">
        <v>445</v>
      </c>
      <c r="E3912" s="48">
        <v>6245114497376</v>
      </c>
      <c r="F3912" s="48">
        <v>214.35</v>
      </c>
      <c r="G3912" s="48">
        <v>1805115</v>
      </c>
      <c r="H3912" s="48">
        <f t="shared" si="143"/>
        <v>29135127116.286449</v>
      </c>
      <c r="I3912" s="48">
        <f t="shared" si="144"/>
        <v>16140.316332359129</v>
      </c>
    </row>
    <row r="3913" spans="1:9" x14ac:dyDescent="0.3">
      <c r="A3913" s="47" t="s">
        <v>444</v>
      </c>
      <c r="B3913" s="47">
        <v>2013</v>
      </c>
      <c r="C3913" s="47" t="s">
        <v>397</v>
      </c>
      <c r="D3913" s="47" t="s">
        <v>445</v>
      </c>
      <c r="E3913" s="48">
        <v>4553197860092</v>
      </c>
      <c r="F3913" s="48">
        <v>214.89</v>
      </c>
      <c r="G3913" s="48">
        <v>2471489</v>
      </c>
      <c r="H3913" s="48">
        <f t="shared" si="143"/>
        <v>21188505096.058449</v>
      </c>
      <c r="I3913" s="48">
        <f t="shared" si="144"/>
        <v>8573.1739433428393</v>
      </c>
    </row>
    <row r="3914" spans="1:9" x14ac:dyDescent="0.3">
      <c r="A3914" s="47" t="s">
        <v>444</v>
      </c>
      <c r="B3914" s="47">
        <v>2014</v>
      </c>
      <c r="C3914" s="47" t="s">
        <v>397</v>
      </c>
      <c r="D3914" s="47" t="s">
        <v>445</v>
      </c>
      <c r="E3914" s="48">
        <v>4372121531768</v>
      </c>
      <c r="F3914" s="48">
        <v>214.89</v>
      </c>
      <c r="G3914" s="48">
        <v>1905051</v>
      </c>
      <c r="H3914" s="48">
        <f t="shared" si="143"/>
        <v>20345858493.964355</v>
      </c>
      <c r="I3914" s="48">
        <f t="shared" si="144"/>
        <v>10679.95475919771</v>
      </c>
    </row>
    <row r="3915" spans="1:9" x14ac:dyDescent="0.3">
      <c r="A3915" s="47" t="s">
        <v>444</v>
      </c>
      <c r="B3915" s="47">
        <v>2015</v>
      </c>
      <c r="C3915" s="47" t="s">
        <v>397</v>
      </c>
      <c r="D3915" s="47" t="s">
        <v>445</v>
      </c>
      <c r="E3915" s="48">
        <v>2691282010095</v>
      </c>
      <c r="F3915" s="48">
        <v>214.89</v>
      </c>
      <c r="G3915" s="48">
        <v>1005452</v>
      </c>
      <c r="H3915" s="48">
        <f t="shared" si="143"/>
        <v>12523998371.701801</v>
      </c>
      <c r="I3915" s="48">
        <f t="shared" si="144"/>
        <v>12456.08778111914</v>
      </c>
    </row>
    <row r="3916" spans="1:9" x14ac:dyDescent="0.3">
      <c r="A3916" s="47" t="s">
        <v>444</v>
      </c>
      <c r="B3916" s="47">
        <v>2010</v>
      </c>
      <c r="C3916" s="47" t="s">
        <v>398</v>
      </c>
      <c r="D3916" s="47" t="s">
        <v>445</v>
      </c>
      <c r="E3916" s="48">
        <v>4220423456</v>
      </c>
      <c r="F3916" s="48">
        <v>219.59</v>
      </c>
      <c r="G3916" s="48">
        <v>11573</v>
      </c>
      <c r="H3916" s="48">
        <f t="shared" ref="H3916:H3979" si="145">E3916/F3916</f>
        <v>19219561.255066261</v>
      </c>
      <c r="I3916" s="48">
        <f t="shared" si="144"/>
        <v>1660.7242076441944</v>
      </c>
    </row>
    <row r="3917" spans="1:9" x14ac:dyDescent="0.3">
      <c r="A3917" s="47" t="s">
        <v>444</v>
      </c>
      <c r="B3917" s="47">
        <v>2011</v>
      </c>
      <c r="C3917" s="47" t="s">
        <v>398</v>
      </c>
      <c r="D3917" s="47" t="s">
        <v>445</v>
      </c>
      <c r="E3917" s="48">
        <v>1621828746</v>
      </c>
      <c r="F3917" s="48">
        <v>213.8</v>
      </c>
      <c r="G3917" s="48">
        <v>17056</v>
      </c>
      <c r="H3917" s="48">
        <f t="shared" si="145"/>
        <v>7585728.4658559393</v>
      </c>
      <c r="I3917" s="48">
        <f t="shared" si="144"/>
        <v>444.75424870168501</v>
      </c>
    </row>
    <row r="3918" spans="1:9" x14ac:dyDescent="0.3">
      <c r="A3918" s="47" t="s">
        <v>444</v>
      </c>
      <c r="B3918" s="47">
        <v>2012</v>
      </c>
      <c r="C3918" s="47" t="s">
        <v>398</v>
      </c>
      <c r="D3918" s="47" t="s">
        <v>445</v>
      </c>
      <c r="E3918" s="48">
        <v>1829954361</v>
      </c>
      <c r="F3918" s="48">
        <v>214.35</v>
      </c>
      <c r="G3918" s="48">
        <v>24848</v>
      </c>
      <c r="H3918" s="48">
        <f t="shared" si="145"/>
        <v>8537225.8502449263</v>
      </c>
      <c r="I3918" s="48">
        <f t="shared" si="144"/>
        <v>343.57798817791883</v>
      </c>
    </row>
    <row r="3919" spans="1:9" x14ac:dyDescent="0.3">
      <c r="A3919" s="47" t="s">
        <v>444</v>
      </c>
      <c r="B3919" s="47">
        <v>2013</v>
      </c>
      <c r="C3919" s="47" t="s">
        <v>398</v>
      </c>
      <c r="D3919" s="47" t="s">
        <v>445</v>
      </c>
      <c r="E3919" s="48">
        <v>2473211075</v>
      </c>
      <c r="F3919" s="48">
        <v>214.89</v>
      </c>
      <c r="G3919" s="48">
        <v>42196</v>
      </c>
      <c r="H3919" s="48">
        <f t="shared" si="145"/>
        <v>11509195.751314627</v>
      </c>
      <c r="I3919" s="48">
        <f t="shared" si="144"/>
        <v>272.75561075255064</v>
      </c>
    </row>
    <row r="3920" spans="1:9" x14ac:dyDescent="0.3">
      <c r="A3920" s="47" t="s">
        <v>444</v>
      </c>
      <c r="B3920" s="47">
        <v>2014</v>
      </c>
      <c r="C3920" s="47" t="s">
        <v>398</v>
      </c>
      <c r="D3920" s="47" t="s">
        <v>445</v>
      </c>
      <c r="E3920" s="48">
        <v>4809244700</v>
      </c>
      <c r="F3920" s="48">
        <v>214.89</v>
      </c>
      <c r="G3920" s="48">
        <v>73411</v>
      </c>
      <c r="H3920" s="48">
        <f t="shared" si="145"/>
        <v>22380030.248033877</v>
      </c>
      <c r="I3920" s="48">
        <f t="shared" si="144"/>
        <v>304.85935688158281</v>
      </c>
    </row>
    <row r="3921" spans="1:9" x14ac:dyDescent="0.3">
      <c r="A3921" s="47" t="s">
        <v>444</v>
      </c>
      <c r="B3921" s="47">
        <v>2015</v>
      </c>
      <c r="C3921" s="47" t="s">
        <v>398</v>
      </c>
      <c r="D3921" s="47" t="s">
        <v>445</v>
      </c>
      <c r="E3921" s="48">
        <v>3606974970</v>
      </c>
      <c r="F3921" s="48">
        <v>214.89</v>
      </c>
      <c r="G3921" s="48">
        <v>67175</v>
      </c>
      <c r="H3921" s="48">
        <f t="shared" si="145"/>
        <v>16785215.552142959</v>
      </c>
      <c r="I3921" s="48">
        <f t="shared" si="144"/>
        <v>249.87295202296926</v>
      </c>
    </row>
    <row r="3922" spans="1:9" x14ac:dyDescent="0.3">
      <c r="A3922" s="47" t="s">
        <v>444</v>
      </c>
      <c r="B3922" s="47">
        <v>2010</v>
      </c>
      <c r="C3922" s="47" t="s">
        <v>413</v>
      </c>
      <c r="D3922" s="47" t="s">
        <v>445</v>
      </c>
      <c r="E3922" s="48">
        <v>6870220</v>
      </c>
      <c r="F3922" s="48">
        <v>219.59</v>
      </c>
      <c r="G3922" s="48">
        <v>589</v>
      </c>
      <c r="H3922" s="48">
        <f t="shared" si="145"/>
        <v>31286.579534587185</v>
      </c>
      <c r="I3922" s="48">
        <f t="shared" si="144"/>
        <v>53.118131637669244</v>
      </c>
    </row>
    <row r="3923" spans="1:9" x14ac:dyDescent="0.3">
      <c r="A3923" s="47" t="s">
        <v>444</v>
      </c>
      <c r="B3923" s="47">
        <v>2011</v>
      </c>
      <c r="C3923" s="47" t="s">
        <v>413</v>
      </c>
      <c r="D3923" s="47" t="s">
        <v>445</v>
      </c>
      <c r="E3923" s="48">
        <v>135829855</v>
      </c>
      <c r="F3923" s="48">
        <v>213.8</v>
      </c>
      <c r="G3923" s="48">
        <v>3547</v>
      </c>
      <c r="H3923" s="48">
        <f t="shared" si="145"/>
        <v>635312.69878391013</v>
      </c>
      <c r="I3923" s="48">
        <f t="shared" si="144"/>
        <v>179.11268643470825</v>
      </c>
    </row>
    <row r="3924" spans="1:9" x14ac:dyDescent="0.3">
      <c r="A3924" s="47" t="s">
        <v>444</v>
      </c>
      <c r="B3924" s="47">
        <v>2012</v>
      </c>
      <c r="C3924" s="47" t="s">
        <v>413</v>
      </c>
      <c r="D3924" s="47" t="s">
        <v>445</v>
      </c>
      <c r="E3924" s="48">
        <v>238667737</v>
      </c>
      <c r="F3924" s="48">
        <v>214.35</v>
      </c>
      <c r="G3924" s="48">
        <v>7687</v>
      </c>
      <c r="H3924" s="48">
        <f t="shared" si="145"/>
        <v>1113448.7380452531</v>
      </c>
      <c r="I3924" s="48">
        <f t="shared" si="144"/>
        <v>144.84828125995227</v>
      </c>
    </row>
    <row r="3925" spans="1:9" x14ac:dyDescent="0.3">
      <c r="A3925" s="47" t="s">
        <v>444</v>
      </c>
      <c r="B3925" s="47">
        <v>2013</v>
      </c>
      <c r="C3925" s="47" t="s">
        <v>413</v>
      </c>
      <c r="D3925" s="47" t="s">
        <v>445</v>
      </c>
      <c r="E3925" s="48">
        <v>366514850</v>
      </c>
      <c r="F3925" s="48">
        <v>214.89</v>
      </c>
      <c r="G3925" s="48">
        <v>17866</v>
      </c>
      <c r="H3925" s="48">
        <f t="shared" si="145"/>
        <v>1705592.861464005</v>
      </c>
      <c r="I3925" s="48">
        <f t="shared" si="144"/>
        <v>95.465849180790599</v>
      </c>
    </row>
    <row r="3926" spans="1:9" x14ac:dyDescent="0.3">
      <c r="A3926" s="47" t="s">
        <v>444</v>
      </c>
      <c r="B3926" s="47">
        <v>2014</v>
      </c>
      <c r="C3926" s="47" t="s">
        <v>413</v>
      </c>
      <c r="D3926" s="47" t="s">
        <v>445</v>
      </c>
      <c r="E3926" s="48">
        <v>748311210</v>
      </c>
      <c r="F3926" s="48">
        <v>214.89</v>
      </c>
      <c r="G3926" s="48">
        <v>23056</v>
      </c>
      <c r="H3926" s="48">
        <f t="shared" si="145"/>
        <v>3482298.8971101497</v>
      </c>
      <c r="I3926" s="48">
        <f t="shared" si="144"/>
        <v>151.03655868798359</v>
      </c>
    </row>
    <row r="3927" spans="1:9" x14ac:dyDescent="0.3">
      <c r="A3927" s="47" t="s">
        <v>444</v>
      </c>
      <c r="B3927" s="47">
        <v>2015</v>
      </c>
      <c r="C3927" s="47" t="s">
        <v>413</v>
      </c>
      <c r="D3927" s="47" t="s">
        <v>445</v>
      </c>
      <c r="E3927" s="48">
        <v>503661492</v>
      </c>
      <c r="F3927" s="48">
        <v>214.89</v>
      </c>
      <c r="G3927" s="48">
        <v>14662</v>
      </c>
      <c r="H3927" s="48">
        <f t="shared" si="145"/>
        <v>2343810.7496858859</v>
      </c>
      <c r="I3927" s="48">
        <f t="shared" si="144"/>
        <v>159.85614170548942</v>
      </c>
    </row>
    <row r="3928" spans="1:9" x14ac:dyDescent="0.3">
      <c r="A3928" s="47" t="s">
        <v>444</v>
      </c>
      <c r="B3928" s="47">
        <v>2010</v>
      </c>
      <c r="C3928" s="47" t="s">
        <v>411</v>
      </c>
      <c r="D3928" s="47" t="s">
        <v>445</v>
      </c>
      <c r="E3928" s="48">
        <v>4213553236</v>
      </c>
      <c r="F3928" s="48">
        <v>219.59</v>
      </c>
      <c r="G3928" s="48">
        <v>10984</v>
      </c>
      <c r="H3928" s="48">
        <f t="shared" si="145"/>
        <v>19188274.675531674</v>
      </c>
      <c r="I3928" s="48">
        <f t="shared" si="144"/>
        <v>1746.9295953688707</v>
      </c>
    </row>
    <row r="3929" spans="1:9" x14ac:dyDescent="0.3">
      <c r="A3929" s="47" t="s">
        <v>444</v>
      </c>
      <c r="B3929" s="47">
        <v>2011</v>
      </c>
      <c r="C3929" s="47" t="s">
        <v>411</v>
      </c>
      <c r="D3929" s="47" t="s">
        <v>445</v>
      </c>
      <c r="E3929" s="48">
        <v>1485998891</v>
      </c>
      <c r="F3929" s="48">
        <v>213.8</v>
      </c>
      <c r="G3929" s="48">
        <v>13509</v>
      </c>
      <c r="H3929" s="48">
        <f t="shared" si="145"/>
        <v>6950415.7670720294</v>
      </c>
      <c r="I3929" s="48">
        <f t="shared" si="144"/>
        <v>514.50261063528239</v>
      </c>
    </row>
    <row r="3930" spans="1:9" x14ac:dyDescent="0.3">
      <c r="A3930" s="47" t="s">
        <v>444</v>
      </c>
      <c r="B3930" s="47">
        <v>2012</v>
      </c>
      <c r="C3930" s="47" t="s">
        <v>411</v>
      </c>
      <c r="D3930" s="47" t="s">
        <v>445</v>
      </c>
      <c r="E3930" s="48">
        <v>1591286624</v>
      </c>
      <c r="F3930" s="48">
        <v>214.35</v>
      </c>
      <c r="G3930" s="48">
        <v>17161</v>
      </c>
      <c r="H3930" s="48">
        <f t="shared" si="145"/>
        <v>7423777.1121996734</v>
      </c>
      <c r="I3930" s="48">
        <f t="shared" si="144"/>
        <v>432.59583428702717</v>
      </c>
    </row>
    <row r="3931" spans="1:9" x14ac:dyDescent="0.3">
      <c r="A3931" s="47" t="s">
        <v>444</v>
      </c>
      <c r="B3931" s="47">
        <v>2013</v>
      </c>
      <c r="C3931" s="47" t="s">
        <v>411</v>
      </c>
      <c r="D3931" s="47" t="s">
        <v>445</v>
      </c>
      <c r="E3931" s="48">
        <v>2106696225</v>
      </c>
      <c r="F3931" s="48">
        <v>214.89</v>
      </c>
      <c r="G3931" s="48">
        <v>24330</v>
      </c>
      <c r="H3931" s="48">
        <f t="shared" si="145"/>
        <v>9803602.889850622</v>
      </c>
      <c r="I3931" s="48">
        <f t="shared" si="144"/>
        <v>402.9429876634041</v>
      </c>
    </row>
    <row r="3932" spans="1:9" x14ac:dyDescent="0.3">
      <c r="A3932" s="47" t="s">
        <v>444</v>
      </c>
      <c r="B3932" s="47">
        <v>2014</v>
      </c>
      <c r="C3932" s="47" t="s">
        <v>411</v>
      </c>
      <c r="D3932" s="47" t="s">
        <v>445</v>
      </c>
      <c r="E3932" s="48">
        <v>4060933490</v>
      </c>
      <c r="F3932" s="48">
        <v>214.89</v>
      </c>
      <c r="G3932" s="48">
        <v>50355</v>
      </c>
      <c r="H3932" s="48">
        <f t="shared" si="145"/>
        <v>18897731.350923728</v>
      </c>
      <c r="I3932" s="48">
        <f t="shared" si="144"/>
        <v>375.29006753894805</v>
      </c>
    </row>
    <row r="3933" spans="1:9" x14ac:dyDescent="0.3">
      <c r="A3933" s="47" t="s">
        <v>444</v>
      </c>
      <c r="B3933" s="47">
        <v>2015</v>
      </c>
      <c r="C3933" s="47" t="s">
        <v>411</v>
      </c>
      <c r="D3933" s="47" t="s">
        <v>445</v>
      </c>
      <c r="E3933" s="48">
        <v>3103313477</v>
      </c>
      <c r="F3933" s="48">
        <v>214.89</v>
      </c>
      <c r="G3933" s="48">
        <v>52513</v>
      </c>
      <c r="H3933" s="48">
        <f t="shared" si="145"/>
        <v>14441404.797803529</v>
      </c>
      <c r="I3933" s="48">
        <f t="shared" si="144"/>
        <v>275.00628030780052</v>
      </c>
    </row>
    <row r="3934" spans="1:9" x14ac:dyDescent="0.3">
      <c r="A3934" s="47" t="s">
        <v>444</v>
      </c>
      <c r="B3934" s="47">
        <v>2010</v>
      </c>
      <c r="C3934" s="47" t="s">
        <v>399</v>
      </c>
      <c r="D3934" s="47" t="s">
        <v>445</v>
      </c>
      <c r="E3934" s="48">
        <v>1294927515870</v>
      </c>
      <c r="F3934" s="48">
        <v>219.59</v>
      </c>
      <c r="G3934" s="48">
        <v>1956059</v>
      </c>
      <c r="H3934" s="48">
        <f t="shared" si="145"/>
        <v>5897024071.5424194</v>
      </c>
      <c r="I3934" s="48">
        <f t="shared" si="144"/>
        <v>3014.7475467470149</v>
      </c>
    </row>
    <row r="3935" spans="1:9" x14ac:dyDescent="0.3">
      <c r="A3935" s="47" t="s">
        <v>444</v>
      </c>
      <c r="B3935" s="47">
        <v>2011</v>
      </c>
      <c r="C3935" s="47" t="s">
        <v>399</v>
      </c>
      <c r="D3935" s="47" t="s">
        <v>445</v>
      </c>
      <c r="E3935" s="48">
        <v>2915306082076</v>
      </c>
      <c r="F3935" s="48">
        <v>213.8</v>
      </c>
      <c r="G3935" s="48">
        <v>4367179</v>
      </c>
      <c r="H3935" s="48">
        <f t="shared" si="145"/>
        <v>13635669233.283442</v>
      </c>
      <c r="I3935" s="48">
        <f t="shared" si="144"/>
        <v>3122.3060088179213</v>
      </c>
    </row>
    <row r="3936" spans="1:9" x14ac:dyDescent="0.3">
      <c r="A3936" s="47" t="s">
        <v>444</v>
      </c>
      <c r="B3936" s="47">
        <v>2012</v>
      </c>
      <c r="C3936" s="47" t="s">
        <v>399</v>
      </c>
      <c r="D3936" s="47" t="s">
        <v>445</v>
      </c>
      <c r="E3936" s="48">
        <v>2244883671084</v>
      </c>
      <c r="F3936" s="48">
        <v>214.35</v>
      </c>
      <c r="G3936" s="48">
        <v>2691371</v>
      </c>
      <c r="H3936" s="48">
        <f t="shared" si="145"/>
        <v>10472981903.820854</v>
      </c>
      <c r="I3936" s="48">
        <f t="shared" si="144"/>
        <v>3891.3185524481219</v>
      </c>
    </row>
    <row r="3937" spans="1:9" x14ac:dyDescent="0.3">
      <c r="A3937" s="47" t="s">
        <v>444</v>
      </c>
      <c r="B3937" s="47">
        <v>2013</v>
      </c>
      <c r="C3937" s="47" t="s">
        <v>399</v>
      </c>
      <c r="D3937" s="47" t="s">
        <v>445</v>
      </c>
      <c r="E3937" s="48">
        <v>3171162254616</v>
      </c>
      <c r="F3937" s="48">
        <v>214.89</v>
      </c>
      <c r="G3937" s="48">
        <v>4352306</v>
      </c>
      <c r="H3937" s="48">
        <f t="shared" si="145"/>
        <v>14757142047.633675</v>
      </c>
      <c r="I3937" s="48">
        <f t="shared" si="144"/>
        <v>3390.6490140246742</v>
      </c>
    </row>
    <row r="3938" spans="1:9" x14ac:dyDescent="0.3">
      <c r="A3938" s="47" t="s">
        <v>444</v>
      </c>
      <c r="B3938" s="47">
        <v>2014</v>
      </c>
      <c r="C3938" s="47" t="s">
        <v>399</v>
      </c>
      <c r="D3938" s="47" t="s">
        <v>445</v>
      </c>
      <c r="E3938" s="48">
        <v>3671464580584</v>
      </c>
      <c r="F3938" s="48">
        <v>214.89</v>
      </c>
      <c r="G3938" s="48">
        <v>5383367</v>
      </c>
      <c r="H3938" s="48">
        <f t="shared" si="145"/>
        <v>17085320771.483086</v>
      </c>
      <c r="I3938" s="48">
        <f t="shared" si="144"/>
        <v>3173.7239485034338</v>
      </c>
    </row>
    <row r="3939" spans="1:9" x14ac:dyDescent="0.3">
      <c r="A3939" s="47" t="s">
        <v>444</v>
      </c>
      <c r="B3939" s="47">
        <v>2015</v>
      </c>
      <c r="C3939" s="47" t="s">
        <v>399</v>
      </c>
      <c r="D3939" s="47" t="s">
        <v>445</v>
      </c>
      <c r="E3939" s="48">
        <v>1467907033491</v>
      </c>
      <c r="F3939" s="48">
        <v>214.89</v>
      </c>
      <c r="G3939" s="48">
        <v>1988291</v>
      </c>
      <c r="H3939" s="48">
        <f t="shared" si="145"/>
        <v>6830969488.9990234</v>
      </c>
      <c r="I3939" s="48">
        <f t="shared" si="144"/>
        <v>3435.5984556581625</v>
      </c>
    </row>
    <row r="3940" spans="1:9" x14ac:dyDescent="0.3">
      <c r="A3940" s="47" t="s">
        <v>444</v>
      </c>
      <c r="B3940" s="47">
        <v>2010</v>
      </c>
      <c r="C3940" s="47" t="s">
        <v>400</v>
      </c>
      <c r="D3940" s="47" t="s">
        <v>445</v>
      </c>
      <c r="E3940" s="48">
        <v>447714035</v>
      </c>
      <c r="F3940" s="48">
        <v>219.59</v>
      </c>
      <c r="G3940" s="48">
        <v>128276</v>
      </c>
      <c r="H3940" s="48">
        <f t="shared" si="145"/>
        <v>2038863.4956054464</v>
      </c>
      <c r="I3940" s="48">
        <f t="shared" si="144"/>
        <v>15.894348869667329</v>
      </c>
    </row>
    <row r="3941" spans="1:9" x14ac:dyDescent="0.3">
      <c r="A3941" s="47" t="s">
        <v>444</v>
      </c>
      <c r="B3941" s="47">
        <v>2011</v>
      </c>
      <c r="C3941" s="47" t="s">
        <v>400</v>
      </c>
      <c r="D3941" s="47" t="s">
        <v>445</v>
      </c>
      <c r="E3941" s="48">
        <v>764771342</v>
      </c>
      <c r="F3941" s="48">
        <v>213.8</v>
      </c>
      <c r="G3941" s="48">
        <v>103224</v>
      </c>
      <c r="H3941" s="48">
        <f t="shared" si="145"/>
        <v>3577040.8886810099</v>
      </c>
      <c r="I3941" s="48">
        <f t="shared" si="144"/>
        <v>34.653190039922983</v>
      </c>
    </row>
    <row r="3942" spans="1:9" x14ac:dyDescent="0.3">
      <c r="A3942" s="47" t="s">
        <v>444</v>
      </c>
      <c r="B3942" s="47">
        <v>2012</v>
      </c>
      <c r="C3942" s="47" t="s">
        <v>400</v>
      </c>
      <c r="D3942" s="47" t="s">
        <v>445</v>
      </c>
      <c r="E3942" s="48">
        <v>273496559</v>
      </c>
      <c r="F3942" s="48">
        <v>214.35</v>
      </c>
      <c r="G3942" s="48">
        <v>147109</v>
      </c>
      <c r="H3942" s="48">
        <f t="shared" si="145"/>
        <v>1275934.4949848379</v>
      </c>
      <c r="I3942" s="48">
        <f t="shared" si="144"/>
        <v>8.6733952034534791</v>
      </c>
    </row>
    <row r="3943" spans="1:9" x14ac:dyDescent="0.3">
      <c r="A3943" s="47" t="s">
        <v>444</v>
      </c>
      <c r="B3943" s="47">
        <v>2013</v>
      </c>
      <c r="C3943" s="47" t="s">
        <v>400</v>
      </c>
      <c r="D3943" s="47" t="s">
        <v>445</v>
      </c>
      <c r="E3943" s="48">
        <v>1406163373</v>
      </c>
      <c r="F3943" s="48">
        <v>214.89</v>
      </c>
      <c r="G3943" s="48">
        <v>353288</v>
      </c>
      <c r="H3943" s="48">
        <f t="shared" si="145"/>
        <v>6543642.6683419431</v>
      </c>
      <c r="I3943" s="48">
        <f t="shared" si="144"/>
        <v>18.522119823888563</v>
      </c>
    </row>
    <row r="3944" spans="1:9" x14ac:dyDescent="0.3">
      <c r="A3944" s="47" t="s">
        <v>444</v>
      </c>
      <c r="B3944" s="47">
        <v>2014</v>
      </c>
      <c r="C3944" s="47" t="s">
        <v>400</v>
      </c>
      <c r="D3944" s="47" t="s">
        <v>445</v>
      </c>
      <c r="E3944" s="48">
        <v>3213951926</v>
      </c>
      <c r="F3944" s="48">
        <v>214.89</v>
      </c>
      <c r="G3944" s="48">
        <v>283610</v>
      </c>
      <c r="H3944" s="48">
        <f t="shared" si="145"/>
        <v>14956265.652194146</v>
      </c>
      <c r="I3944" s="48">
        <f t="shared" si="144"/>
        <v>52.735325454653029</v>
      </c>
    </row>
    <row r="3945" spans="1:9" x14ac:dyDescent="0.3">
      <c r="A3945" s="47" t="s">
        <v>444</v>
      </c>
      <c r="B3945" s="47">
        <v>2015</v>
      </c>
      <c r="C3945" s="47" t="s">
        <v>400</v>
      </c>
      <c r="D3945" s="47" t="s">
        <v>445</v>
      </c>
      <c r="E3945" s="48">
        <v>2674954600</v>
      </c>
      <c r="F3945" s="48">
        <v>214.89</v>
      </c>
      <c r="G3945" s="48">
        <v>203883</v>
      </c>
      <c r="H3945" s="48">
        <f t="shared" si="145"/>
        <v>12448018.055749454</v>
      </c>
      <c r="I3945" s="48">
        <f t="shared" si="144"/>
        <v>61.054713025359902</v>
      </c>
    </row>
    <row r="3946" spans="1:9" x14ac:dyDescent="0.3">
      <c r="A3946" s="47" t="s">
        <v>444</v>
      </c>
      <c r="B3946" s="47">
        <v>2010</v>
      </c>
      <c r="C3946" s="47" t="s">
        <v>401</v>
      </c>
      <c r="D3946" s="47" t="s">
        <v>445</v>
      </c>
      <c r="E3946" s="48">
        <v>164666744866</v>
      </c>
      <c r="F3946" s="48">
        <v>219.59</v>
      </c>
      <c r="G3946" s="48">
        <v>234775</v>
      </c>
      <c r="H3946" s="48">
        <f t="shared" si="145"/>
        <v>749882712.62807953</v>
      </c>
      <c r="I3946" s="48">
        <f t="shared" si="144"/>
        <v>3194.0483979473092</v>
      </c>
    </row>
    <row r="3947" spans="1:9" x14ac:dyDescent="0.3">
      <c r="A3947" s="47" t="s">
        <v>444</v>
      </c>
      <c r="B3947" s="47">
        <v>2011</v>
      </c>
      <c r="C3947" s="47" t="s">
        <v>401</v>
      </c>
      <c r="D3947" s="47" t="s">
        <v>445</v>
      </c>
      <c r="E3947" s="48">
        <v>102836254873</v>
      </c>
      <c r="F3947" s="48">
        <v>213.8</v>
      </c>
      <c r="G3947" s="48">
        <v>1950738</v>
      </c>
      <c r="H3947" s="48">
        <f t="shared" si="145"/>
        <v>480992773.02619267</v>
      </c>
      <c r="I3947" s="48">
        <f t="shared" si="144"/>
        <v>246.56964339967371</v>
      </c>
    </row>
    <row r="3948" spans="1:9" x14ac:dyDescent="0.3">
      <c r="A3948" s="47" t="s">
        <v>444</v>
      </c>
      <c r="B3948" s="47">
        <v>2012</v>
      </c>
      <c r="C3948" s="47" t="s">
        <v>401</v>
      </c>
      <c r="D3948" s="47" t="s">
        <v>445</v>
      </c>
      <c r="E3948" s="48">
        <v>130653958440</v>
      </c>
      <c r="F3948" s="48">
        <v>214.35</v>
      </c>
      <c r="G3948" s="48">
        <v>116332</v>
      </c>
      <c r="H3948" s="48">
        <f t="shared" si="145"/>
        <v>609535612.03638911</v>
      </c>
      <c r="I3948" s="48">
        <f t="shared" si="144"/>
        <v>5239.6211879481925</v>
      </c>
    </row>
    <row r="3949" spans="1:9" x14ac:dyDescent="0.3">
      <c r="A3949" s="47" t="s">
        <v>444</v>
      </c>
      <c r="B3949" s="47">
        <v>2013</v>
      </c>
      <c r="C3949" s="47" t="s">
        <v>401</v>
      </c>
      <c r="D3949" s="47" t="s">
        <v>445</v>
      </c>
      <c r="E3949" s="48">
        <v>163999028269</v>
      </c>
      <c r="F3949" s="48">
        <v>214.89</v>
      </c>
      <c r="G3949" s="48">
        <v>38951</v>
      </c>
      <c r="H3949" s="48">
        <f t="shared" si="145"/>
        <v>763176640.46256232</v>
      </c>
      <c r="I3949" s="48">
        <f t="shared" si="144"/>
        <v>19593.248965689258</v>
      </c>
    </row>
    <row r="3950" spans="1:9" x14ac:dyDescent="0.3">
      <c r="A3950" s="47" t="s">
        <v>444</v>
      </c>
      <c r="B3950" s="47">
        <v>2014</v>
      </c>
      <c r="C3950" s="47" t="s">
        <v>401</v>
      </c>
      <c r="D3950" s="47" t="s">
        <v>445</v>
      </c>
      <c r="E3950" s="48">
        <v>159194485598</v>
      </c>
      <c r="F3950" s="48">
        <v>214.89</v>
      </c>
      <c r="G3950" s="48">
        <v>26060</v>
      </c>
      <c r="H3950" s="48">
        <f t="shared" si="145"/>
        <v>740818491.31183398</v>
      </c>
      <c r="I3950" s="48">
        <f t="shared" si="144"/>
        <v>28427.417164690483</v>
      </c>
    </row>
    <row r="3951" spans="1:9" x14ac:dyDescent="0.3">
      <c r="A3951" s="47" t="s">
        <v>444</v>
      </c>
      <c r="B3951" s="47">
        <v>2015</v>
      </c>
      <c r="C3951" s="47" t="s">
        <v>401</v>
      </c>
      <c r="D3951" s="47" t="s">
        <v>445</v>
      </c>
      <c r="E3951" s="48">
        <v>120861675497</v>
      </c>
      <c r="F3951" s="48">
        <v>214.89</v>
      </c>
      <c r="G3951" s="48">
        <v>6506</v>
      </c>
      <c r="H3951" s="48">
        <f t="shared" si="145"/>
        <v>562435085.37856579</v>
      </c>
      <c r="I3951" s="48">
        <f t="shared" si="144"/>
        <v>86448.675895875465</v>
      </c>
    </row>
    <row r="3952" spans="1:9" x14ac:dyDescent="0.3">
      <c r="A3952" s="47" t="s">
        <v>444</v>
      </c>
      <c r="B3952" s="47">
        <v>2010</v>
      </c>
      <c r="C3952" s="47" t="s">
        <v>402</v>
      </c>
      <c r="D3952" s="47" t="s">
        <v>445</v>
      </c>
      <c r="E3952" s="48">
        <v>1129813056970</v>
      </c>
      <c r="F3952" s="48">
        <v>219.59</v>
      </c>
      <c r="G3952" s="48">
        <v>1593008</v>
      </c>
      <c r="H3952" s="48">
        <f t="shared" si="145"/>
        <v>5145102495.4232883</v>
      </c>
      <c r="I3952" s="48">
        <f t="shared" si="144"/>
        <v>3229.8033000608211</v>
      </c>
    </row>
    <row r="3953" spans="1:9" x14ac:dyDescent="0.3">
      <c r="A3953" s="47" t="s">
        <v>444</v>
      </c>
      <c r="B3953" s="47">
        <v>2011</v>
      </c>
      <c r="C3953" s="47" t="s">
        <v>402</v>
      </c>
      <c r="D3953" s="47" t="s">
        <v>445</v>
      </c>
      <c r="E3953" s="48">
        <v>2811705055861</v>
      </c>
      <c r="F3953" s="48">
        <v>213.8</v>
      </c>
      <c r="G3953" s="48">
        <v>2313217</v>
      </c>
      <c r="H3953" s="48">
        <f t="shared" si="145"/>
        <v>13151099419.368568</v>
      </c>
      <c r="I3953" s="48">
        <f t="shared" si="144"/>
        <v>5685.1991920207092</v>
      </c>
    </row>
    <row r="3954" spans="1:9" x14ac:dyDescent="0.3">
      <c r="A3954" s="47" t="s">
        <v>444</v>
      </c>
      <c r="B3954" s="47">
        <v>2012</v>
      </c>
      <c r="C3954" s="47" t="s">
        <v>402</v>
      </c>
      <c r="D3954" s="47" t="s">
        <v>445</v>
      </c>
      <c r="E3954" s="48">
        <v>2113956216086</v>
      </c>
      <c r="F3954" s="48">
        <v>214.35</v>
      </c>
      <c r="G3954" s="48">
        <v>2427930</v>
      </c>
      <c r="H3954" s="48">
        <f t="shared" si="145"/>
        <v>9862170357.2941456</v>
      </c>
      <c r="I3954" s="48">
        <f t="shared" si="144"/>
        <v>4061.9665135708797</v>
      </c>
    </row>
    <row r="3955" spans="1:9" x14ac:dyDescent="0.3">
      <c r="A3955" s="47" t="s">
        <v>444</v>
      </c>
      <c r="B3955" s="47">
        <v>2013</v>
      </c>
      <c r="C3955" s="47" t="s">
        <v>402</v>
      </c>
      <c r="D3955" s="47" t="s">
        <v>445</v>
      </c>
      <c r="E3955" s="48">
        <v>3005757062975</v>
      </c>
      <c r="F3955" s="48">
        <v>214.89</v>
      </c>
      <c r="G3955" s="48">
        <v>3960067</v>
      </c>
      <c r="H3955" s="48">
        <f t="shared" si="145"/>
        <v>13987421764.507423</v>
      </c>
      <c r="I3955" s="48">
        <f t="shared" si="144"/>
        <v>3532.1174526863874</v>
      </c>
    </row>
    <row r="3956" spans="1:9" x14ac:dyDescent="0.3">
      <c r="A3956" s="47" t="s">
        <v>444</v>
      </c>
      <c r="B3956" s="47">
        <v>2014</v>
      </c>
      <c r="C3956" s="47" t="s">
        <v>402</v>
      </c>
      <c r="D3956" s="47" t="s">
        <v>445</v>
      </c>
      <c r="E3956" s="48">
        <v>3509056143060</v>
      </c>
      <c r="F3956" s="48">
        <v>214.89</v>
      </c>
      <c r="G3956" s="48">
        <v>5073697</v>
      </c>
      <c r="H3956" s="48">
        <f t="shared" si="145"/>
        <v>16329546014.519058</v>
      </c>
      <c r="I3956" s="48">
        <f t="shared" si="144"/>
        <v>3218.4708733136918</v>
      </c>
    </row>
    <row r="3957" spans="1:9" x14ac:dyDescent="0.3">
      <c r="A3957" s="47" t="s">
        <v>444</v>
      </c>
      <c r="B3957" s="47">
        <v>2015</v>
      </c>
      <c r="C3957" s="47" t="s">
        <v>402</v>
      </c>
      <c r="D3957" s="47" t="s">
        <v>445</v>
      </c>
      <c r="E3957" s="48">
        <v>1344370403394</v>
      </c>
      <c r="F3957" s="48">
        <v>214.89</v>
      </c>
      <c r="G3957" s="48">
        <v>1777902</v>
      </c>
      <c r="H3957" s="48">
        <f t="shared" si="145"/>
        <v>6256086385.5647078</v>
      </c>
      <c r="I3957" s="48">
        <f t="shared" si="144"/>
        <v>3518.8027155403997</v>
      </c>
    </row>
    <row r="3958" spans="1:9" x14ac:dyDescent="0.3">
      <c r="A3958" s="47" t="s">
        <v>444</v>
      </c>
      <c r="B3958" s="47">
        <v>2010</v>
      </c>
      <c r="C3958" s="47" t="s">
        <v>403</v>
      </c>
      <c r="D3958" s="47" t="s">
        <v>445</v>
      </c>
      <c r="E3958" s="48">
        <v>22133529326</v>
      </c>
      <c r="F3958" s="48">
        <v>219.59</v>
      </c>
      <c r="G3958" s="48">
        <v>907450</v>
      </c>
      <c r="H3958" s="48">
        <f t="shared" si="145"/>
        <v>100794796.32952321</v>
      </c>
      <c r="I3958" s="48">
        <f t="shared" si="144"/>
        <v>111.07476591495201</v>
      </c>
    </row>
    <row r="3959" spans="1:9" x14ac:dyDescent="0.3">
      <c r="A3959" s="47" t="s">
        <v>444</v>
      </c>
      <c r="B3959" s="47">
        <v>2011</v>
      </c>
      <c r="C3959" s="47" t="s">
        <v>403</v>
      </c>
      <c r="D3959" s="47" t="s">
        <v>445</v>
      </c>
      <c r="E3959" s="48">
        <v>32318936741</v>
      </c>
      <c r="F3959" s="48">
        <v>213.8</v>
      </c>
      <c r="G3959" s="48">
        <v>981356</v>
      </c>
      <c r="H3959" s="48">
        <f t="shared" si="145"/>
        <v>151164343.97100094</v>
      </c>
      <c r="I3959" s="48">
        <f t="shared" si="144"/>
        <v>154.03619478660235</v>
      </c>
    </row>
    <row r="3960" spans="1:9" x14ac:dyDescent="0.3">
      <c r="A3960" s="47" t="s">
        <v>444</v>
      </c>
      <c r="B3960" s="47">
        <v>2012</v>
      </c>
      <c r="C3960" s="47" t="s">
        <v>403</v>
      </c>
      <c r="D3960" s="47" t="s">
        <v>445</v>
      </c>
      <c r="E3960" s="48">
        <v>39249175923</v>
      </c>
      <c r="F3960" s="48">
        <v>214.35</v>
      </c>
      <c r="G3960" s="48">
        <v>1164112</v>
      </c>
      <c r="H3960" s="48">
        <f t="shared" si="145"/>
        <v>183107888.60741779</v>
      </c>
      <c r="I3960" s="48">
        <f t="shared" si="144"/>
        <v>157.29404782994916</v>
      </c>
    </row>
    <row r="3961" spans="1:9" x14ac:dyDescent="0.3">
      <c r="A3961" s="47" t="s">
        <v>444</v>
      </c>
      <c r="B3961" s="47">
        <v>2013</v>
      </c>
      <c r="C3961" s="47" t="s">
        <v>403</v>
      </c>
      <c r="D3961" s="47" t="s">
        <v>445</v>
      </c>
      <c r="E3961" s="48">
        <v>18457722610</v>
      </c>
      <c r="F3961" s="48">
        <v>214.89</v>
      </c>
      <c r="G3961" s="48">
        <v>577843</v>
      </c>
      <c r="H3961" s="48">
        <f t="shared" si="145"/>
        <v>85893818.279119551</v>
      </c>
      <c r="I3961" s="48">
        <f t="shared" si="144"/>
        <v>148.64559798962617</v>
      </c>
    </row>
    <row r="3962" spans="1:9" x14ac:dyDescent="0.3">
      <c r="A3962" s="47" t="s">
        <v>444</v>
      </c>
      <c r="B3962" s="47">
        <v>2014</v>
      </c>
      <c r="C3962" s="47" t="s">
        <v>403</v>
      </c>
      <c r="D3962" s="47" t="s">
        <v>445</v>
      </c>
      <c r="E3962" s="48">
        <v>33112740391</v>
      </c>
      <c r="F3962" s="48">
        <v>214.89</v>
      </c>
      <c r="G3962" s="48">
        <v>991766</v>
      </c>
      <c r="H3962" s="48">
        <f t="shared" si="145"/>
        <v>154091583.55903021</v>
      </c>
      <c r="I3962" s="48">
        <f t="shared" si="144"/>
        <v>155.37090761230996</v>
      </c>
    </row>
    <row r="3963" spans="1:9" x14ac:dyDescent="0.3">
      <c r="A3963" s="47" t="s">
        <v>444</v>
      </c>
      <c r="B3963" s="47">
        <v>2015</v>
      </c>
      <c r="C3963" s="47" t="s">
        <v>403</v>
      </c>
      <c r="D3963" s="47" t="s">
        <v>445</v>
      </c>
      <c r="E3963" s="48">
        <v>30796297382</v>
      </c>
      <c r="F3963" s="48">
        <v>214.89</v>
      </c>
      <c r="G3963" s="48">
        <v>737373</v>
      </c>
      <c r="H3963" s="48">
        <f t="shared" si="145"/>
        <v>143311914.84945786</v>
      </c>
      <c r="I3963" s="48">
        <f t="shared" si="144"/>
        <v>194.35470901356283</v>
      </c>
    </row>
    <row r="3964" spans="1:9" x14ac:dyDescent="0.3">
      <c r="A3964" s="47" t="s">
        <v>444</v>
      </c>
      <c r="B3964" s="47">
        <v>2010</v>
      </c>
      <c r="C3964" s="47" t="s">
        <v>414</v>
      </c>
      <c r="D3964" s="47" t="s">
        <v>445</v>
      </c>
      <c r="E3964" s="48">
        <v>280448626</v>
      </c>
      <c r="F3964" s="48">
        <v>219.59</v>
      </c>
      <c r="G3964" s="48">
        <v>9985</v>
      </c>
      <c r="H3964" s="48">
        <f t="shared" si="145"/>
        <v>1277146.6186984836</v>
      </c>
      <c r="I3964" s="48">
        <f t="shared" si="144"/>
        <v>127.90652165232684</v>
      </c>
    </row>
    <row r="3965" spans="1:9" x14ac:dyDescent="0.3">
      <c r="A3965" s="47" t="s">
        <v>444</v>
      </c>
      <c r="B3965" s="47">
        <v>2011</v>
      </c>
      <c r="C3965" s="47" t="s">
        <v>414</v>
      </c>
      <c r="D3965" s="47" t="s">
        <v>445</v>
      </c>
      <c r="E3965" s="48">
        <v>644138935</v>
      </c>
      <c r="F3965" s="48">
        <v>213.8</v>
      </c>
      <c r="G3965" s="48">
        <v>34999</v>
      </c>
      <c r="H3965" s="48">
        <f t="shared" si="145"/>
        <v>3012810.7343311505</v>
      </c>
      <c r="I3965" s="48">
        <f t="shared" si="144"/>
        <v>86.082766202781528</v>
      </c>
    </row>
    <row r="3966" spans="1:9" x14ac:dyDescent="0.3">
      <c r="A3966" s="47" t="s">
        <v>444</v>
      </c>
      <c r="B3966" s="47">
        <v>2012</v>
      </c>
      <c r="C3966" s="47" t="s">
        <v>414</v>
      </c>
      <c r="D3966" s="47" t="s">
        <v>445</v>
      </c>
      <c r="E3966" s="48">
        <v>1558046082</v>
      </c>
      <c r="F3966" s="48">
        <v>214.35</v>
      </c>
      <c r="G3966" s="48">
        <v>99420</v>
      </c>
      <c r="H3966" s="48">
        <f t="shared" si="145"/>
        <v>7268701.1056682998</v>
      </c>
      <c r="I3966" s="48">
        <f t="shared" si="144"/>
        <v>73.111055176707907</v>
      </c>
    </row>
    <row r="3967" spans="1:9" x14ac:dyDescent="0.3">
      <c r="A3967" s="47" t="s">
        <v>444</v>
      </c>
      <c r="B3967" s="47">
        <v>2013</v>
      </c>
      <c r="C3967" s="47" t="s">
        <v>414</v>
      </c>
      <c r="D3967" s="47" t="s">
        <v>445</v>
      </c>
      <c r="E3967" s="48">
        <v>1522465105</v>
      </c>
      <c r="F3967" s="48">
        <v>214.89</v>
      </c>
      <c r="G3967" s="48">
        <v>116741</v>
      </c>
      <c r="H3967" s="48">
        <f t="shared" si="145"/>
        <v>7084857.8575084936</v>
      </c>
      <c r="I3967" s="48">
        <f t="shared" si="144"/>
        <v>60.688685701754252</v>
      </c>
    </row>
    <row r="3968" spans="1:9" x14ac:dyDescent="0.3">
      <c r="A3968" s="47" t="s">
        <v>444</v>
      </c>
      <c r="B3968" s="47">
        <v>2014</v>
      </c>
      <c r="C3968" s="47" t="s">
        <v>414</v>
      </c>
      <c r="D3968" s="47" t="s">
        <v>445</v>
      </c>
      <c r="E3968" s="48">
        <v>5668680618</v>
      </c>
      <c r="F3968" s="48">
        <v>214.89</v>
      </c>
      <c r="G3968" s="48">
        <v>264422</v>
      </c>
      <c r="H3968" s="48">
        <f t="shared" si="145"/>
        <v>26379452.827027783</v>
      </c>
      <c r="I3968" s="48">
        <f t="shared" si="144"/>
        <v>99.762700633940383</v>
      </c>
    </row>
    <row r="3969" spans="1:9" x14ac:dyDescent="0.3">
      <c r="A3969" s="47" t="s">
        <v>444</v>
      </c>
      <c r="B3969" s="47">
        <v>2015</v>
      </c>
      <c r="C3969" s="47" t="s">
        <v>414</v>
      </c>
      <c r="D3969" s="47" t="s">
        <v>445</v>
      </c>
      <c r="E3969" s="48">
        <v>4915865372</v>
      </c>
      <c r="F3969" s="48">
        <v>214.89</v>
      </c>
      <c r="G3969" s="48">
        <v>194748</v>
      </c>
      <c r="H3969" s="48">
        <f t="shared" si="145"/>
        <v>22876194.201684583</v>
      </c>
      <c r="I3969" s="48">
        <f t="shared" si="144"/>
        <v>117.46561814080033</v>
      </c>
    </row>
    <row r="3970" spans="1:9" x14ac:dyDescent="0.3">
      <c r="A3970" s="47" t="s">
        <v>444</v>
      </c>
      <c r="B3970" s="47">
        <v>2010</v>
      </c>
      <c r="C3970" s="47" t="s">
        <v>412</v>
      </c>
      <c r="D3970" s="47" t="s">
        <v>445</v>
      </c>
      <c r="E3970" s="48">
        <v>21853080699</v>
      </c>
      <c r="F3970" s="48">
        <v>219.59</v>
      </c>
      <c r="G3970" s="48">
        <v>897465</v>
      </c>
      <c r="H3970" s="48">
        <f t="shared" si="145"/>
        <v>99517649.706270769</v>
      </c>
      <c r="I3970" s="48">
        <f t="shared" si="144"/>
        <v>110.88749946379053</v>
      </c>
    </row>
    <row r="3971" spans="1:9" x14ac:dyDescent="0.3">
      <c r="A3971" s="47" t="s">
        <v>444</v>
      </c>
      <c r="B3971" s="47">
        <v>2011</v>
      </c>
      <c r="C3971" s="47" t="s">
        <v>412</v>
      </c>
      <c r="D3971" s="47" t="s">
        <v>445</v>
      </c>
      <c r="E3971" s="48">
        <v>31674797806</v>
      </c>
      <c r="F3971" s="48">
        <v>213.8</v>
      </c>
      <c r="G3971" s="48">
        <v>946357</v>
      </c>
      <c r="H3971" s="48">
        <f t="shared" si="145"/>
        <v>148151533.23666978</v>
      </c>
      <c r="I3971" s="48">
        <f t="shared" si="144"/>
        <v>156.54930775243358</v>
      </c>
    </row>
    <row r="3972" spans="1:9" x14ac:dyDescent="0.3">
      <c r="A3972" s="47" t="s">
        <v>444</v>
      </c>
      <c r="B3972" s="47">
        <v>2012</v>
      </c>
      <c r="C3972" s="47" t="s">
        <v>412</v>
      </c>
      <c r="D3972" s="47" t="s">
        <v>445</v>
      </c>
      <c r="E3972" s="48">
        <v>37691129842</v>
      </c>
      <c r="F3972" s="48">
        <v>214.35</v>
      </c>
      <c r="G3972" s="48">
        <v>1064692</v>
      </c>
      <c r="H3972" s="48">
        <f t="shared" si="145"/>
        <v>175839187.50641474</v>
      </c>
      <c r="I3972" s="48">
        <f t="shared" si="144"/>
        <v>165.15498144666697</v>
      </c>
    </row>
    <row r="3973" spans="1:9" x14ac:dyDescent="0.3">
      <c r="A3973" s="47" t="s">
        <v>444</v>
      </c>
      <c r="B3973" s="47">
        <v>2013</v>
      </c>
      <c r="C3973" s="47" t="s">
        <v>412</v>
      </c>
      <c r="D3973" s="47" t="s">
        <v>445</v>
      </c>
      <c r="E3973" s="48">
        <v>16935257506</v>
      </c>
      <c r="F3973" s="48">
        <v>214.89</v>
      </c>
      <c r="G3973" s="48">
        <v>461102</v>
      </c>
      <c r="H3973" s="48">
        <f t="shared" si="145"/>
        <v>78808960.426264599</v>
      </c>
      <c r="I3973" s="48">
        <f t="shared" si="144"/>
        <v>170.91437561811617</v>
      </c>
    </row>
    <row r="3974" spans="1:9" x14ac:dyDescent="0.3">
      <c r="A3974" s="47" t="s">
        <v>444</v>
      </c>
      <c r="B3974" s="47">
        <v>2014</v>
      </c>
      <c r="C3974" s="47" t="s">
        <v>412</v>
      </c>
      <c r="D3974" s="47" t="s">
        <v>445</v>
      </c>
      <c r="E3974" s="48">
        <v>27444059773</v>
      </c>
      <c r="F3974" s="48">
        <v>214.89</v>
      </c>
      <c r="G3974" s="48">
        <v>727344</v>
      </c>
      <c r="H3974" s="48">
        <f t="shared" si="145"/>
        <v>127712130.73200242</v>
      </c>
      <c r="I3974" s="48">
        <f t="shared" si="144"/>
        <v>175.58697223322449</v>
      </c>
    </row>
    <row r="3975" spans="1:9" x14ac:dyDescent="0.3">
      <c r="A3975" s="47" t="s">
        <v>444</v>
      </c>
      <c r="B3975" s="47">
        <v>2015</v>
      </c>
      <c r="C3975" s="47" t="s">
        <v>412</v>
      </c>
      <c r="D3975" s="47" t="s">
        <v>445</v>
      </c>
      <c r="E3975" s="48">
        <v>25880432010</v>
      </c>
      <c r="F3975" s="48">
        <v>214.89</v>
      </c>
      <c r="G3975" s="48">
        <v>542625</v>
      </c>
      <c r="H3975" s="48">
        <f t="shared" si="145"/>
        <v>120435720.64777328</v>
      </c>
      <c r="I3975" s="48">
        <f t="shared" ref="I3975:I4038" si="146">H3975/G3975</f>
        <v>221.95018778672801</v>
      </c>
    </row>
    <row r="3976" spans="1:9" x14ac:dyDescent="0.3">
      <c r="A3976" s="47" t="s">
        <v>444</v>
      </c>
      <c r="B3976" s="47">
        <v>2012</v>
      </c>
      <c r="C3976" s="47" t="s">
        <v>406</v>
      </c>
      <c r="D3976" s="47" t="s">
        <v>445</v>
      </c>
      <c r="E3976" s="48">
        <v>2569624</v>
      </c>
      <c r="F3976" s="48">
        <v>214.35</v>
      </c>
      <c r="G3976" s="48">
        <v>99</v>
      </c>
      <c r="H3976" s="48">
        <f t="shared" si="145"/>
        <v>11987.982271985071</v>
      </c>
      <c r="I3976" s="48">
        <f t="shared" si="146"/>
        <v>121.09073002005123</v>
      </c>
    </row>
    <row r="3977" spans="1:9" x14ac:dyDescent="0.3">
      <c r="A3977" s="47" t="s">
        <v>444</v>
      </c>
      <c r="B3977" s="47">
        <v>2013</v>
      </c>
      <c r="C3977" s="47" t="s">
        <v>406</v>
      </c>
      <c r="D3977" s="47" t="s">
        <v>445</v>
      </c>
      <c r="E3977" s="48">
        <v>20499582</v>
      </c>
      <c r="F3977" s="48">
        <v>214.89</v>
      </c>
      <c r="G3977" s="48">
        <v>1454</v>
      </c>
      <c r="H3977" s="48">
        <f t="shared" si="145"/>
        <v>95395.700125645686</v>
      </c>
      <c r="I3977" s="48">
        <f t="shared" si="146"/>
        <v>65.609147266606385</v>
      </c>
    </row>
    <row r="3978" spans="1:9" x14ac:dyDescent="0.3">
      <c r="A3978" s="47" t="s">
        <v>444</v>
      </c>
      <c r="B3978" s="47">
        <v>2014</v>
      </c>
      <c r="C3978" s="47" t="s">
        <v>406</v>
      </c>
      <c r="D3978" s="47" t="s">
        <v>445</v>
      </c>
      <c r="E3978" s="48">
        <v>42553023</v>
      </c>
      <c r="F3978" s="48">
        <v>214.89</v>
      </c>
      <c r="G3978" s="48">
        <v>3372</v>
      </c>
      <c r="H3978" s="48">
        <f t="shared" si="145"/>
        <v>198022.35097026385</v>
      </c>
      <c r="I3978" s="48">
        <f t="shared" si="146"/>
        <v>58.72548961158477</v>
      </c>
    </row>
    <row r="3979" spans="1:9" x14ac:dyDescent="0.3">
      <c r="A3979" s="47" t="s">
        <v>444</v>
      </c>
      <c r="B3979" s="47">
        <v>2015</v>
      </c>
      <c r="C3979" s="47" t="s">
        <v>406</v>
      </c>
      <c r="D3979" s="47" t="s">
        <v>445</v>
      </c>
      <c r="E3979" s="48">
        <v>35733294</v>
      </c>
      <c r="F3979" s="48">
        <v>214.89</v>
      </c>
      <c r="G3979" s="48">
        <v>2807</v>
      </c>
      <c r="H3979" s="48">
        <f t="shared" si="145"/>
        <v>166286.44422727908</v>
      </c>
      <c r="I3979" s="48">
        <f t="shared" si="146"/>
        <v>59.239916005443206</v>
      </c>
    </row>
    <row r="3980" spans="1:9" x14ac:dyDescent="0.3">
      <c r="A3980" s="47" t="s">
        <v>444</v>
      </c>
      <c r="B3980" s="47">
        <v>2012</v>
      </c>
      <c r="C3980" s="47" t="s">
        <v>408</v>
      </c>
      <c r="D3980" s="47" t="s">
        <v>445</v>
      </c>
      <c r="E3980" s="48">
        <v>2569624</v>
      </c>
      <c r="F3980" s="48">
        <v>214.35</v>
      </c>
      <c r="G3980" s="48">
        <v>99</v>
      </c>
      <c r="H3980" s="48">
        <f t="shared" ref="H3980:H4043" si="147">E3980/F3980</f>
        <v>11987.982271985071</v>
      </c>
      <c r="I3980" s="48">
        <f t="shared" si="146"/>
        <v>121.09073002005123</v>
      </c>
    </row>
    <row r="3981" spans="1:9" x14ac:dyDescent="0.3">
      <c r="A3981" s="47" t="s">
        <v>444</v>
      </c>
      <c r="B3981" s="47">
        <v>2013</v>
      </c>
      <c r="C3981" s="47" t="s">
        <v>408</v>
      </c>
      <c r="D3981" s="47" t="s">
        <v>445</v>
      </c>
      <c r="E3981" s="48">
        <v>20499582</v>
      </c>
      <c r="F3981" s="48">
        <v>214.89</v>
      </c>
      <c r="G3981" s="48">
        <v>1454</v>
      </c>
      <c r="H3981" s="48">
        <f t="shared" si="147"/>
        <v>95395.700125645686</v>
      </c>
      <c r="I3981" s="48">
        <f t="shared" si="146"/>
        <v>65.609147266606385</v>
      </c>
    </row>
    <row r="3982" spans="1:9" x14ac:dyDescent="0.3">
      <c r="A3982" s="47" t="s">
        <v>444</v>
      </c>
      <c r="B3982" s="47">
        <v>2014</v>
      </c>
      <c r="C3982" s="47" t="s">
        <v>408</v>
      </c>
      <c r="D3982" s="47" t="s">
        <v>445</v>
      </c>
      <c r="E3982" s="48">
        <v>42553023</v>
      </c>
      <c r="F3982" s="48">
        <v>214.89</v>
      </c>
      <c r="G3982" s="48">
        <v>3372</v>
      </c>
      <c r="H3982" s="48">
        <f t="shared" si="147"/>
        <v>198022.35097026385</v>
      </c>
      <c r="I3982" s="48">
        <f t="shared" si="146"/>
        <v>58.72548961158477</v>
      </c>
    </row>
    <row r="3983" spans="1:9" x14ac:dyDescent="0.3">
      <c r="A3983" s="47" t="s">
        <v>444</v>
      </c>
      <c r="B3983" s="47">
        <v>2015</v>
      </c>
      <c r="C3983" s="47" t="s">
        <v>408</v>
      </c>
      <c r="D3983" s="47" t="s">
        <v>445</v>
      </c>
      <c r="E3983" s="48">
        <v>35733294</v>
      </c>
      <c r="F3983" s="48">
        <v>214.89</v>
      </c>
      <c r="G3983" s="48">
        <v>2807</v>
      </c>
      <c r="H3983" s="48">
        <f t="shared" si="147"/>
        <v>166286.44422727908</v>
      </c>
      <c r="I3983" s="48">
        <f t="shared" si="146"/>
        <v>59.239916005443206</v>
      </c>
    </row>
    <row r="3984" spans="1:9" x14ac:dyDescent="0.3">
      <c r="A3984" s="47" t="s">
        <v>389</v>
      </c>
      <c r="B3984" s="47">
        <v>2010</v>
      </c>
      <c r="C3984" s="47" t="s">
        <v>396</v>
      </c>
      <c r="D3984" s="47" t="s">
        <v>104</v>
      </c>
      <c r="E3984" s="48">
        <v>10684107410.43</v>
      </c>
      <c r="F3984" s="48">
        <v>4.8</v>
      </c>
      <c r="G3984" s="48">
        <v>23866329</v>
      </c>
      <c r="H3984" s="48">
        <f t="shared" si="147"/>
        <v>2225855710.5062504</v>
      </c>
      <c r="I3984" s="48">
        <f t="shared" si="146"/>
        <v>93.263430270581225</v>
      </c>
    </row>
    <row r="3985" spans="1:9" x14ac:dyDescent="0.3">
      <c r="A3985" s="47" t="s">
        <v>389</v>
      </c>
      <c r="B3985" s="47">
        <v>2011</v>
      </c>
      <c r="C3985" s="47" t="s">
        <v>396</v>
      </c>
      <c r="D3985" s="47" t="s">
        <v>104</v>
      </c>
      <c r="E3985" s="48">
        <v>13208820605.57</v>
      </c>
      <c r="F3985" s="48">
        <v>4.8600000000000003</v>
      </c>
      <c r="G3985" s="48">
        <v>27560714</v>
      </c>
      <c r="H3985" s="48">
        <f t="shared" si="147"/>
        <v>2717864322.1337447</v>
      </c>
      <c r="I3985" s="48">
        <f t="shared" si="146"/>
        <v>98.613712334656668</v>
      </c>
    </row>
    <row r="3986" spans="1:9" x14ac:dyDescent="0.3">
      <c r="A3986" s="47" t="s">
        <v>389</v>
      </c>
      <c r="B3986" s="47">
        <v>2012</v>
      </c>
      <c r="C3986" s="47" t="s">
        <v>396</v>
      </c>
      <c r="D3986" s="47" t="s">
        <v>104</v>
      </c>
      <c r="E3986" s="48">
        <v>18134079597.349998</v>
      </c>
      <c r="F3986" s="48">
        <v>5.15</v>
      </c>
      <c r="G3986" s="48">
        <v>34152340</v>
      </c>
      <c r="H3986" s="48">
        <f t="shared" si="147"/>
        <v>3521180504.3398051</v>
      </c>
      <c r="I3986" s="48">
        <f t="shared" si="146"/>
        <v>103.10217409231124</v>
      </c>
    </row>
    <row r="3987" spans="1:9" x14ac:dyDescent="0.3">
      <c r="A3987" s="47" t="s">
        <v>389</v>
      </c>
      <c r="B3987" s="47">
        <v>2013</v>
      </c>
      <c r="C3987" s="47" t="s">
        <v>396</v>
      </c>
      <c r="D3987" s="47" t="s">
        <v>104</v>
      </c>
      <c r="E3987" s="48">
        <v>21855371016</v>
      </c>
      <c r="F3987" s="48">
        <v>5.4</v>
      </c>
      <c r="G3987" s="48">
        <v>38152320</v>
      </c>
      <c r="H3987" s="48">
        <f t="shared" si="147"/>
        <v>4047290928.8888888</v>
      </c>
      <c r="I3987" s="48">
        <f t="shared" si="146"/>
        <v>106.08243296577741</v>
      </c>
    </row>
    <row r="3988" spans="1:9" x14ac:dyDescent="0.3">
      <c r="A3988" s="47" t="s">
        <v>389</v>
      </c>
      <c r="B3988" s="47">
        <v>2014</v>
      </c>
      <c r="C3988" s="47" t="s">
        <v>396</v>
      </c>
      <c r="D3988" s="47" t="s">
        <v>104</v>
      </c>
      <c r="E3988" s="48">
        <v>28403654271.189999</v>
      </c>
      <c r="F3988" s="48">
        <v>6.15</v>
      </c>
      <c r="G3988" s="48">
        <v>43926555</v>
      </c>
      <c r="H3988" s="48">
        <f t="shared" si="147"/>
        <v>4618480369.2991867</v>
      </c>
      <c r="I3988" s="48">
        <f t="shared" si="146"/>
        <v>105.14096471483336</v>
      </c>
    </row>
    <row r="3989" spans="1:9" x14ac:dyDescent="0.3">
      <c r="A3989" s="47" t="s">
        <v>389</v>
      </c>
      <c r="B3989" s="47">
        <v>2015</v>
      </c>
      <c r="C3989" s="47" t="s">
        <v>396</v>
      </c>
      <c r="D3989" s="47" t="s">
        <v>104</v>
      </c>
      <c r="E3989" s="48">
        <v>32894556354.41</v>
      </c>
      <c r="F3989" s="48">
        <v>8.6300000000000008</v>
      </c>
      <c r="G3989" s="48">
        <v>46867065</v>
      </c>
      <c r="H3989" s="48">
        <f t="shared" si="147"/>
        <v>3811651953.002317</v>
      </c>
      <c r="I3989" s="48">
        <f t="shared" si="146"/>
        <v>81.329009038699496</v>
      </c>
    </row>
    <row r="3990" spans="1:9" x14ac:dyDescent="0.3">
      <c r="A3990" s="47" t="s">
        <v>389</v>
      </c>
      <c r="B3990" s="47">
        <v>2010</v>
      </c>
      <c r="C3990" s="47" t="s">
        <v>397</v>
      </c>
      <c r="D3990" s="47" t="s">
        <v>104</v>
      </c>
      <c r="E3990" s="48">
        <v>23360287979.549999</v>
      </c>
      <c r="F3990" s="48">
        <v>4.8</v>
      </c>
      <c r="G3990" s="48">
        <v>2632969</v>
      </c>
      <c r="H3990" s="48">
        <f t="shared" si="147"/>
        <v>4866726662.40625</v>
      </c>
      <c r="I3990" s="48">
        <f t="shared" si="146"/>
        <v>1848.3797805466945</v>
      </c>
    </row>
    <row r="3991" spans="1:9" x14ac:dyDescent="0.3">
      <c r="A3991" s="47" t="s">
        <v>389</v>
      </c>
      <c r="B3991" s="47">
        <v>2011</v>
      </c>
      <c r="C3991" s="47" t="s">
        <v>397</v>
      </c>
      <c r="D3991" s="47" t="s">
        <v>104</v>
      </c>
      <c r="E3991" s="48">
        <v>25960765452.43</v>
      </c>
      <c r="F3991" s="48">
        <v>4.8600000000000003</v>
      </c>
      <c r="G3991" s="48">
        <v>2623169</v>
      </c>
      <c r="H3991" s="48">
        <f t="shared" si="147"/>
        <v>5341721286.5082302</v>
      </c>
      <c r="I3991" s="48">
        <f t="shared" si="146"/>
        <v>2036.3618533568483</v>
      </c>
    </row>
    <row r="3992" spans="1:9" x14ac:dyDescent="0.3">
      <c r="A3992" s="47" t="s">
        <v>389</v>
      </c>
      <c r="B3992" s="47">
        <v>2012</v>
      </c>
      <c r="C3992" s="47" t="s">
        <v>397</v>
      </c>
      <c r="D3992" s="47" t="s">
        <v>104</v>
      </c>
      <c r="E3992" s="48">
        <v>30787088701.34</v>
      </c>
      <c r="F3992" s="48">
        <v>5.15</v>
      </c>
      <c r="G3992" s="48">
        <v>2800759</v>
      </c>
      <c r="H3992" s="48">
        <f t="shared" si="147"/>
        <v>5978075475.988349</v>
      </c>
      <c r="I3992" s="48">
        <f t="shared" si="146"/>
        <v>2134.4483677418689</v>
      </c>
    </row>
    <row r="3993" spans="1:9" x14ac:dyDescent="0.3">
      <c r="A3993" s="47" t="s">
        <v>389</v>
      </c>
      <c r="B3993" s="47">
        <v>2013</v>
      </c>
      <c r="C3993" s="47" t="s">
        <v>397</v>
      </c>
      <c r="D3993" s="47" t="s">
        <v>104</v>
      </c>
      <c r="E3993" s="48">
        <v>38010945886</v>
      </c>
      <c r="F3993" s="48">
        <v>5.4</v>
      </c>
      <c r="G3993" s="48">
        <v>3200202</v>
      </c>
      <c r="H3993" s="48">
        <f t="shared" si="147"/>
        <v>7039064052.9629622</v>
      </c>
      <c r="I3993" s="48">
        <f t="shared" si="146"/>
        <v>2199.5686687787088</v>
      </c>
    </row>
    <row r="3994" spans="1:9" x14ac:dyDescent="0.3">
      <c r="A3994" s="47" t="s">
        <v>389</v>
      </c>
      <c r="B3994" s="47">
        <v>2014</v>
      </c>
      <c r="C3994" s="47" t="s">
        <v>397</v>
      </c>
      <c r="D3994" s="47" t="s">
        <v>104</v>
      </c>
      <c r="E3994" s="48">
        <v>39185267663.699997</v>
      </c>
      <c r="F3994" s="48">
        <v>6.15</v>
      </c>
      <c r="G3994" s="48">
        <v>3184446</v>
      </c>
      <c r="H3994" s="48">
        <f t="shared" si="147"/>
        <v>6371588237.999999</v>
      </c>
      <c r="I3994" s="48">
        <f t="shared" si="146"/>
        <v>2000.8466898166901</v>
      </c>
    </row>
    <row r="3995" spans="1:9" x14ac:dyDescent="0.3">
      <c r="A3995" s="47" t="s">
        <v>389</v>
      </c>
      <c r="B3995" s="47">
        <v>2015</v>
      </c>
      <c r="C3995" s="47" t="s">
        <v>397</v>
      </c>
      <c r="D3995" s="47" t="s">
        <v>104</v>
      </c>
      <c r="E3995" s="48">
        <v>37958885628.059998</v>
      </c>
      <c r="F3995" s="48">
        <v>8.6300000000000008</v>
      </c>
      <c r="G3995" s="48">
        <v>3045211</v>
      </c>
      <c r="H3995" s="48">
        <f t="shared" si="147"/>
        <v>4398480374.0509844</v>
      </c>
      <c r="I3995" s="48">
        <f t="shared" si="146"/>
        <v>1444.3926460435696</v>
      </c>
    </row>
    <row r="3996" spans="1:9" x14ac:dyDescent="0.3">
      <c r="A3996" s="47" t="s">
        <v>389</v>
      </c>
      <c r="B3996" s="47">
        <v>2015</v>
      </c>
      <c r="C3996" s="47" t="s">
        <v>411</v>
      </c>
      <c r="D3996" s="47" t="s">
        <v>104</v>
      </c>
      <c r="E3996" s="48">
        <v>31315861</v>
      </c>
      <c r="F3996" s="48">
        <v>8.6300000000000008</v>
      </c>
      <c r="G3996" s="48">
        <v>49834</v>
      </c>
      <c r="H3996" s="48">
        <f t="shared" si="147"/>
        <v>3628720.857473928</v>
      </c>
      <c r="I3996" s="48">
        <f t="shared" si="146"/>
        <v>72.816166823332026</v>
      </c>
    </row>
    <row r="3997" spans="1:9" x14ac:dyDescent="0.3">
      <c r="A3997" s="47" t="s">
        <v>389</v>
      </c>
      <c r="B3997" s="47">
        <v>2010</v>
      </c>
      <c r="C3997" s="47" t="s">
        <v>399</v>
      </c>
      <c r="D3997" s="47" t="s">
        <v>104</v>
      </c>
      <c r="E3997" s="48">
        <v>5785396618.5500002</v>
      </c>
      <c r="F3997" s="48">
        <v>4.8</v>
      </c>
      <c r="G3997" s="48">
        <v>1665585</v>
      </c>
      <c r="H3997" s="48">
        <f t="shared" si="147"/>
        <v>1205290962.1979167</v>
      </c>
      <c r="I3997" s="48">
        <f t="shared" si="146"/>
        <v>723.64422241910006</v>
      </c>
    </row>
    <row r="3998" spans="1:9" x14ac:dyDescent="0.3">
      <c r="A3998" s="47" t="s">
        <v>389</v>
      </c>
      <c r="B3998" s="47">
        <v>2011</v>
      </c>
      <c r="C3998" s="47" t="s">
        <v>399</v>
      </c>
      <c r="D3998" s="47" t="s">
        <v>104</v>
      </c>
      <c r="E3998" s="48">
        <v>8231481286.6400003</v>
      </c>
      <c r="F3998" s="48">
        <v>4.8600000000000003</v>
      </c>
      <c r="G3998" s="48">
        <v>2548909</v>
      </c>
      <c r="H3998" s="48">
        <f t="shared" si="147"/>
        <v>1693720429.3497941</v>
      </c>
      <c r="I3998" s="48">
        <f t="shared" si="146"/>
        <v>664.48838673714681</v>
      </c>
    </row>
    <row r="3999" spans="1:9" x14ac:dyDescent="0.3">
      <c r="A3999" s="47" t="s">
        <v>389</v>
      </c>
      <c r="B3999" s="47">
        <v>2012</v>
      </c>
      <c r="C3999" s="47" t="s">
        <v>399</v>
      </c>
      <c r="D3999" s="47" t="s">
        <v>104</v>
      </c>
      <c r="E3999" s="48">
        <v>12035436275.860001</v>
      </c>
      <c r="F3999" s="48">
        <v>5.15</v>
      </c>
      <c r="G3999" s="48">
        <v>3340108</v>
      </c>
      <c r="H3999" s="48">
        <f t="shared" si="147"/>
        <v>2336977917.6427183</v>
      </c>
      <c r="I3999" s="48">
        <f t="shared" si="146"/>
        <v>699.6713632142189</v>
      </c>
    </row>
    <row r="4000" spans="1:9" x14ac:dyDescent="0.3">
      <c r="A4000" s="47" t="s">
        <v>389</v>
      </c>
      <c r="B4000" s="47">
        <v>2013</v>
      </c>
      <c r="C4000" s="47" t="s">
        <v>399</v>
      </c>
      <c r="D4000" s="47" t="s">
        <v>104</v>
      </c>
      <c r="E4000" s="48">
        <v>16270141066</v>
      </c>
      <c r="F4000" s="48">
        <v>5.4</v>
      </c>
      <c r="G4000" s="48">
        <v>4057040</v>
      </c>
      <c r="H4000" s="48">
        <f t="shared" si="147"/>
        <v>3012989086.2962961</v>
      </c>
      <c r="I4000" s="48">
        <f t="shared" si="146"/>
        <v>742.65698299654332</v>
      </c>
    </row>
    <row r="4001" spans="1:9" x14ac:dyDescent="0.3">
      <c r="A4001" s="47" t="s">
        <v>389</v>
      </c>
      <c r="B4001" s="47">
        <v>2014</v>
      </c>
      <c r="C4001" s="47" t="s">
        <v>399</v>
      </c>
      <c r="D4001" s="47" t="s">
        <v>104</v>
      </c>
      <c r="E4001" s="48">
        <v>19821356728</v>
      </c>
      <c r="F4001" s="48">
        <v>6.15</v>
      </c>
      <c r="G4001" s="48">
        <v>4230840</v>
      </c>
      <c r="H4001" s="48">
        <f t="shared" si="147"/>
        <v>3222984833.8211379</v>
      </c>
      <c r="I4001" s="48">
        <f t="shared" si="146"/>
        <v>761.78367270356193</v>
      </c>
    </row>
    <row r="4002" spans="1:9" x14ac:dyDescent="0.3">
      <c r="A4002" s="47" t="s">
        <v>389</v>
      </c>
      <c r="B4002" s="47">
        <v>2015</v>
      </c>
      <c r="C4002" s="47" t="s">
        <v>399</v>
      </c>
      <c r="D4002" s="47" t="s">
        <v>104</v>
      </c>
      <c r="E4002" s="48">
        <v>20878308546</v>
      </c>
      <c r="F4002" s="48">
        <v>8.6300000000000008</v>
      </c>
      <c r="G4002" s="48">
        <v>4525911</v>
      </c>
      <c r="H4002" s="48">
        <f t="shared" si="147"/>
        <v>2419270978.6790266</v>
      </c>
      <c r="I4002" s="48">
        <f t="shared" si="146"/>
        <v>534.53790378976225</v>
      </c>
    </row>
    <row r="4003" spans="1:9" x14ac:dyDescent="0.3">
      <c r="A4003" s="47" t="s">
        <v>389</v>
      </c>
      <c r="B4003" s="47">
        <v>2010</v>
      </c>
      <c r="C4003" s="47" t="s">
        <v>403</v>
      </c>
      <c r="D4003" s="47" t="s">
        <v>104</v>
      </c>
      <c r="E4003" s="48">
        <v>337575938.14999998</v>
      </c>
      <c r="F4003" s="48">
        <v>4.8</v>
      </c>
      <c r="G4003" s="48">
        <v>805358</v>
      </c>
      <c r="H4003" s="48">
        <f t="shared" si="147"/>
        <v>70328320.447916672</v>
      </c>
      <c r="I4003" s="48">
        <f t="shared" si="146"/>
        <v>87.325537770676732</v>
      </c>
    </row>
    <row r="4004" spans="1:9" x14ac:dyDescent="0.3">
      <c r="A4004" s="47" t="s">
        <v>389</v>
      </c>
      <c r="B4004" s="47">
        <v>2011</v>
      </c>
      <c r="C4004" s="47" t="s">
        <v>403</v>
      </c>
      <c r="D4004" s="47" t="s">
        <v>104</v>
      </c>
      <c r="E4004" s="48">
        <v>506661186.79000002</v>
      </c>
      <c r="F4004" s="48">
        <v>4.8600000000000003</v>
      </c>
      <c r="G4004" s="48">
        <v>1234494</v>
      </c>
      <c r="H4004" s="48">
        <f t="shared" si="147"/>
        <v>104251273.00205761</v>
      </c>
      <c r="I4004" s="48">
        <f t="shared" si="146"/>
        <v>84.448586224038038</v>
      </c>
    </row>
    <row r="4005" spans="1:9" x14ac:dyDescent="0.3">
      <c r="A4005" s="47" t="s">
        <v>389</v>
      </c>
      <c r="B4005" s="47">
        <v>2012</v>
      </c>
      <c r="C4005" s="47" t="s">
        <v>403</v>
      </c>
      <c r="D4005" s="47" t="s">
        <v>104</v>
      </c>
      <c r="E4005" s="48">
        <v>790635101.26900005</v>
      </c>
      <c r="F4005" s="48">
        <v>5.15</v>
      </c>
      <c r="G4005" s="48">
        <v>1677179</v>
      </c>
      <c r="H4005" s="48">
        <f t="shared" si="147"/>
        <v>153521378.88718447</v>
      </c>
      <c r="I4005" s="48">
        <f t="shared" si="146"/>
        <v>91.535476468036194</v>
      </c>
    </row>
    <row r="4006" spans="1:9" x14ac:dyDescent="0.3">
      <c r="A4006" s="47" t="s">
        <v>389</v>
      </c>
      <c r="B4006" s="47">
        <v>2013</v>
      </c>
      <c r="C4006" s="47" t="s">
        <v>403</v>
      </c>
      <c r="D4006" s="47" t="s">
        <v>104</v>
      </c>
      <c r="E4006" s="48">
        <v>885260596.44000006</v>
      </c>
      <c r="F4006" s="48">
        <v>5.4</v>
      </c>
      <c r="G4006" s="48">
        <v>1983089</v>
      </c>
      <c r="H4006" s="48">
        <f t="shared" si="147"/>
        <v>163937147.48888889</v>
      </c>
      <c r="I4006" s="48">
        <f t="shared" si="146"/>
        <v>82.667569377314322</v>
      </c>
    </row>
    <row r="4007" spans="1:9" x14ac:dyDescent="0.3">
      <c r="A4007" s="47" t="s">
        <v>389</v>
      </c>
      <c r="B4007" s="47">
        <v>2014</v>
      </c>
      <c r="C4007" s="47" t="s">
        <v>403</v>
      </c>
      <c r="D4007" s="47" t="s">
        <v>104</v>
      </c>
      <c r="E4007" s="48">
        <v>1551778747</v>
      </c>
      <c r="F4007" s="48">
        <v>6.15</v>
      </c>
      <c r="G4007" s="48">
        <v>2937453</v>
      </c>
      <c r="H4007" s="48">
        <f t="shared" si="147"/>
        <v>252321747.47967479</v>
      </c>
      <c r="I4007" s="48">
        <f t="shared" si="146"/>
        <v>85.898139469695266</v>
      </c>
    </row>
    <row r="4008" spans="1:9" x14ac:dyDescent="0.3">
      <c r="A4008" s="47" t="s">
        <v>389</v>
      </c>
      <c r="B4008" s="47">
        <v>2015</v>
      </c>
      <c r="C4008" s="47" t="s">
        <v>412</v>
      </c>
      <c r="D4008" s="47" t="s">
        <v>104</v>
      </c>
      <c r="E4008" s="48">
        <v>2970942558</v>
      </c>
      <c r="F4008" s="48">
        <v>8.6300000000000008</v>
      </c>
      <c r="G4008" s="48">
        <v>4967213</v>
      </c>
      <c r="H4008" s="48">
        <f t="shared" si="147"/>
        <v>344257538.58632672</v>
      </c>
      <c r="I4008" s="48">
        <f t="shared" si="146"/>
        <v>69.305974715867166</v>
      </c>
    </row>
    <row r="4009" spans="1:9" x14ac:dyDescent="0.3">
      <c r="A4009" s="47" t="s">
        <v>389</v>
      </c>
      <c r="B4009" s="47">
        <v>2010</v>
      </c>
      <c r="C4009" s="47" t="s">
        <v>404</v>
      </c>
      <c r="D4009" s="47" t="s">
        <v>104</v>
      </c>
      <c r="E4009" s="48">
        <v>567506988.70000005</v>
      </c>
      <c r="F4009" s="48">
        <v>4.8</v>
      </c>
      <c r="G4009" s="48">
        <v>516957</v>
      </c>
      <c r="H4009" s="48">
        <f t="shared" si="147"/>
        <v>118230622.64583334</v>
      </c>
      <c r="I4009" s="48">
        <f t="shared" si="146"/>
        <v>228.70494576112392</v>
      </c>
    </row>
    <row r="4010" spans="1:9" x14ac:dyDescent="0.3">
      <c r="A4010" s="47" t="s">
        <v>389</v>
      </c>
      <c r="B4010" s="47">
        <v>2011</v>
      </c>
      <c r="C4010" s="47" t="s">
        <v>404</v>
      </c>
      <c r="D4010" s="47" t="s">
        <v>104</v>
      </c>
      <c r="E4010" s="48">
        <v>656622611</v>
      </c>
      <c r="F4010" s="48">
        <v>4.8600000000000003</v>
      </c>
      <c r="G4010" s="48">
        <v>591231</v>
      </c>
      <c r="H4010" s="48">
        <f t="shared" si="147"/>
        <v>135107533.127572</v>
      </c>
      <c r="I4010" s="48">
        <f t="shared" si="146"/>
        <v>228.51902746569783</v>
      </c>
    </row>
    <row r="4011" spans="1:9" x14ac:dyDescent="0.3">
      <c r="A4011" s="47" t="s">
        <v>389</v>
      </c>
      <c r="B4011" s="47">
        <v>2012</v>
      </c>
      <c r="C4011" s="47" t="s">
        <v>404</v>
      </c>
      <c r="D4011" s="47" t="s">
        <v>104</v>
      </c>
      <c r="E4011" s="48">
        <v>715291754.69000006</v>
      </c>
      <c r="F4011" s="48">
        <v>5.15</v>
      </c>
      <c r="G4011" s="48">
        <v>686953</v>
      </c>
      <c r="H4011" s="48">
        <f t="shared" si="147"/>
        <v>138891602.85242718</v>
      </c>
      <c r="I4011" s="48">
        <f t="shared" si="146"/>
        <v>202.18501535392841</v>
      </c>
    </row>
    <row r="4012" spans="1:9" x14ac:dyDescent="0.3">
      <c r="A4012" s="47" t="s">
        <v>389</v>
      </c>
      <c r="B4012" s="47">
        <v>2013</v>
      </c>
      <c r="C4012" s="47" t="s">
        <v>404</v>
      </c>
      <c r="D4012" s="47" t="s">
        <v>104</v>
      </c>
      <c r="E4012" s="48">
        <v>834095099</v>
      </c>
      <c r="F4012" s="48">
        <v>5.4</v>
      </c>
      <c r="G4012" s="48">
        <v>586559</v>
      </c>
      <c r="H4012" s="48">
        <f t="shared" si="147"/>
        <v>154462055.37037036</v>
      </c>
      <c r="I4012" s="48">
        <f t="shared" si="146"/>
        <v>263.33592250800064</v>
      </c>
    </row>
    <row r="4013" spans="1:9" x14ac:dyDescent="0.3">
      <c r="A4013" s="47" t="s">
        <v>389</v>
      </c>
      <c r="B4013" s="47">
        <v>2014</v>
      </c>
      <c r="C4013" s="47" t="s">
        <v>404</v>
      </c>
      <c r="D4013" s="47" t="s">
        <v>104</v>
      </c>
      <c r="E4013" s="48">
        <v>1086746070</v>
      </c>
      <c r="F4013" s="48">
        <v>6.15</v>
      </c>
      <c r="G4013" s="48">
        <v>724732</v>
      </c>
      <c r="H4013" s="48">
        <f t="shared" si="147"/>
        <v>176706678.04878047</v>
      </c>
      <c r="I4013" s="48">
        <f t="shared" si="146"/>
        <v>243.8234796432067</v>
      </c>
    </row>
    <row r="4014" spans="1:9" x14ac:dyDescent="0.3">
      <c r="A4014" s="47" t="s">
        <v>389</v>
      </c>
      <c r="B4014" s="47">
        <v>2015</v>
      </c>
      <c r="C4014" s="47" t="s">
        <v>404</v>
      </c>
      <c r="D4014" s="47" t="s">
        <v>104</v>
      </c>
      <c r="E4014" s="48">
        <v>950872880</v>
      </c>
      <c r="F4014" s="48">
        <v>8.6300000000000008</v>
      </c>
      <c r="G4014" s="48">
        <v>646071</v>
      </c>
      <c r="H4014" s="48">
        <f t="shared" si="147"/>
        <v>110182257.24217844</v>
      </c>
      <c r="I4014" s="48">
        <f t="shared" si="146"/>
        <v>170.54202594169749</v>
      </c>
    </row>
    <row r="4015" spans="1:9" x14ac:dyDescent="0.3">
      <c r="A4015" s="47" t="s">
        <v>389</v>
      </c>
      <c r="B4015" s="47">
        <v>2010</v>
      </c>
      <c r="C4015" s="47" t="s">
        <v>406</v>
      </c>
      <c r="D4015" s="47" t="s">
        <v>104</v>
      </c>
      <c r="E4015" s="48">
        <v>742686121</v>
      </c>
      <c r="F4015" s="48">
        <v>4.8</v>
      </c>
      <c r="G4015" s="48">
        <v>8566940</v>
      </c>
      <c r="H4015" s="48">
        <f t="shared" si="147"/>
        <v>154726275.20833334</v>
      </c>
      <c r="I4015" s="48">
        <f t="shared" si="146"/>
        <v>18.060856642900887</v>
      </c>
    </row>
    <row r="4016" spans="1:9" x14ac:dyDescent="0.3">
      <c r="A4016" s="47" t="s">
        <v>389</v>
      </c>
      <c r="B4016" s="47">
        <v>2011</v>
      </c>
      <c r="C4016" s="47" t="s">
        <v>406</v>
      </c>
      <c r="D4016" s="47" t="s">
        <v>104</v>
      </c>
      <c r="E4016" s="48">
        <v>889657200</v>
      </c>
      <c r="F4016" s="48">
        <v>4.8600000000000003</v>
      </c>
      <c r="G4016" s="48">
        <v>12040823</v>
      </c>
      <c r="H4016" s="48">
        <f t="shared" si="147"/>
        <v>183057037.03703701</v>
      </c>
      <c r="I4016" s="48">
        <f t="shared" si="146"/>
        <v>15.203033632920027</v>
      </c>
    </row>
    <row r="4017" spans="1:9" x14ac:dyDescent="0.3">
      <c r="A4017" s="47" t="s">
        <v>389</v>
      </c>
      <c r="B4017" s="47">
        <v>2012</v>
      </c>
      <c r="C4017" s="47" t="s">
        <v>406</v>
      </c>
      <c r="D4017" s="47" t="s">
        <v>104</v>
      </c>
      <c r="E4017" s="48">
        <v>1163718539</v>
      </c>
      <c r="F4017" s="48">
        <v>5.15</v>
      </c>
      <c r="G4017" s="48">
        <v>17306287</v>
      </c>
      <c r="H4017" s="48">
        <f t="shared" si="147"/>
        <v>225964764.85436893</v>
      </c>
      <c r="I4017" s="48">
        <f t="shared" si="146"/>
        <v>13.056802123665747</v>
      </c>
    </row>
    <row r="4018" spans="1:9" x14ac:dyDescent="0.3">
      <c r="A4018" s="47" t="s">
        <v>389</v>
      </c>
      <c r="B4018" s="47">
        <v>2013</v>
      </c>
      <c r="C4018" s="47" t="s">
        <v>406</v>
      </c>
      <c r="D4018" s="47" t="s">
        <v>104</v>
      </c>
      <c r="E4018" s="48">
        <v>957288216</v>
      </c>
      <c r="F4018" s="48">
        <v>5.4</v>
      </c>
      <c r="G4018" s="48">
        <v>24412326</v>
      </c>
      <c r="H4018" s="48">
        <f t="shared" si="147"/>
        <v>177275595.55555555</v>
      </c>
      <c r="I4018" s="48">
        <f t="shared" si="146"/>
        <v>7.2617248989529122</v>
      </c>
    </row>
    <row r="4019" spans="1:9" x14ac:dyDescent="0.3">
      <c r="A4019" s="47" t="s">
        <v>389</v>
      </c>
      <c r="B4019" s="47">
        <v>2014</v>
      </c>
      <c r="C4019" s="47" t="s">
        <v>406</v>
      </c>
      <c r="D4019" s="47" t="s">
        <v>104</v>
      </c>
      <c r="E4019" s="48">
        <v>1574394938</v>
      </c>
      <c r="F4019" s="48">
        <v>6.15</v>
      </c>
      <c r="G4019" s="48">
        <v>35457948</v>
      </c>
      <c r="H4019" s="48">
        <f t="shared" si="147"/>
        <v>255999176.9105691</v>
      </c>
      <c r="I4019" s="48">
        <f t="shared" si="146"/>
        <v>7.2197967268317136</v>
      </c>
    </row>
    <row r="4020" spans="1:9" x14ac:dyDescent="0.3">
      <c r="A4020" s="47" t="s">
        <v>389</v>
      </c>
      <c r="B4020" s="47">
        <v>2015</v>
      </c>
      <c r="C4020" s="47" t="s">
        <v>409</v>
      </c>
      <c r="D4020" s="47" t="s">
        <v>104</v>
      </c>
      <c r="E4020" s="48">
        <v>15079270</v>
      </c>
      <c r="F4020" s="48">
        <v>8.6300000000000008</v>
      </c>
      <c r="G4020" s="48">
        <v>33034</v>
      </c>
      <c r="H4020" s="48">
        <f t="shared" si="147"/>
        <v>1747308.2271147158</v>
      </c>
      <c r="I4020" s="48">
        <f t="shared" si="146"/>
        <v>52.894237062260572</v>
      </c>
    </row>
    <row r="4021" spans="1:9" x14ac:dyDescent="0.3">
      <c r="A4021" s="47" t="s">
        <v>390</v>
      </c>
      <c r="B4021" s="47">
        <v>2010</v>
      </c>
      <c r="C4021" s="47" t="s">
        <v>397</v>
      </c>
      <c r="D4021" s="47" t="s">
        <v>105</v>
      </c>
      <c r="E4021" s="48">
        <v>64400000</v>
      </c>
      <c r="F4021" s="48">
        <v>1</v>
      </c>
      <c r="G4021" s="48">
        <v>174981</v>
      </c>
      <c r="H4021" s="48">
        <f t="shared" si="147"/>
        <v>64400000</v>
      </c>
      <c r="I4021" s="48">
        <f t="shared" si="146"/>
        <v>368.03995862407919</v>
      </c>
    </row>
    <row r="4022" spans="1:9" x14ac:dyDescent="0.3">
      <c r="A4022" s="47" t="s">
        <v>390</v>
      </c>
      <c r="B4022" s="47">
        <v>2011</v>
      </c>
      <c r="C4022" s="47" t="s">
        <v>397</v>
      </c>
      <c r="D4022" s="47" t="s">
        <v>105</v>
      </c>
      <c r="E4022" s="48">
        <v>72600000</v>
      </c>
      <c r="F4022" s="48">
        <v>1</v>
      </c>
      <c r="G4022" s="48">
        <v>257884</v>
      </c>
      <c r="H4022" s="48">
        <f t="shared" si="147"/>
        <v>72600000</v>
      </c>
      <c r="I4022" s="48">
        <f t="shared" si="146"/>
        <v>281.52192458624808</v>
      </c>
    </row>
    <row r="4023" spans="1:9" x14ac:dyDescent="0.3">
      <c r="A4023" s="47" t="s">
        <v>390</v>
      </c>
      <c r="B4023" s="47">
        <v>2012</v>
      </c>
      <c r="C4023" s="47" t="s">
        <v>397</v>
      </c>
      <c r="D4023" s="47" t="s">
        <v>105</v>
      </c>
      <c r="E4023" s="48">
        <v>72600000</v>
      </c>
      <c r="F4023" s="48">
        <v>1</v>
      </c>
      <c r="G4023" s="48">
        <v>289993</v>
      </c>
      <c r="H4023" s="48">
        <f t="shared" si="147"/>
        <v>72600000</v>
      </c>
      <c r="I4023" s="48">
        <f t="shared" si="146"/>
        <v>250.35087053825438</v>
      </c>
    </row>
    <row r="4024" spans="1:9" x14ac:dyDescent="0.3">
      <c r="A4024" s="47" t="s">
        <v>390</v>
      </c>
      <c r="B4024" s="47">
        <v>2013</v>
      </c>
      <c r="C4024" s="47" t="s">
        <v>397</v>
      </c>
      <c r="D4024" s="47" t="s">
        <v>105</v>
      </c>
      <c r="E4024" s="48">
        <v>142800000</v>
      </c>
      <c r="F4024" s="48">
        <v>1</v>
      </c>
      <c r="G4024" s="48">
        <v>383383</v>
      </c>
      <c r="H4024" s="48">
        <f t="shared" si="147"/>
        <v>142800000</v>
      </c>
      <c r="I4024" s="48">
        <f t="shared" si="146"/>
        <v>372.47347952308786</v>
      </c>
    </row>
    <row r="4025" spans="1:9" x14ac:dyDescent="0.3">
      <c r="A4025" s="47" t="s">
        <v>390</v>
      </c>
      <c r="B4025" s="47">
        <v>2014</v>
      </c>
      <c r="C4025" s="47" t="s">
        <v>397</v>
      </c>
      <c r="D4025" s="47" t="s">
        <v>105</v>
      </c>
      <c r="E4025" s="48">
        <v>131800000</v>
      </c>
      <c r="F4025" s="48">
        <v>1</v>
      </c>
      <c r="G4025" s="48">
        <v>366117</v>
      </c>
      <c r="H4025" s="48">
        <f t="shared" si="147"/>
        <v>131800000</v>
      </c>
      <c r="I4025" s="48">
        <f t="shared" si="146"/>
        <v>359.9942095013343</v>
      </c>
    </row>
    <row r="4026" spans="1:9" x14ac:dyDescent="0.3">
      <c r="A4026" s="47" t="s">
        <v>390</v>
      </c>
      <c r="B4026" s="47">
        <v>2015</v>
      </c>
      <c r="C4026" s="47" t="s">
        <v>397</v>
      </c>
      <c r="D4026" s="47" t="s">
        <v>105</v>
      </c>
      <c r="E4026" s="48">
        <v>144000000</v>
      </c>
      <c r="F4026" s="48">
        <v>1</v>
      </c>
      <c r="G4026" s="48">
        <v>361732</v>
      </c>
      <c r="H4026" s="48">
        <f t="shared" si="147"/>
        <v>144000000</v>
      </c>
      <c r="I4026" s="48">
        <f t="shared" si="146"/>
        <v>398.08476994017673</v>
      </c>
    </row>
    <row r="4027" spans="1:9" x14ac:dyDescent="0.3">
      <c r="A4027" s="47" t="s">
        <v>390</v>
      </c>
      <c r="B4027" s="47">
        <v>2010</v>
      </c>
      <c r="C4027" s="47" t="s">
        <v>412</v>
      </c>
      <c r="D4027" s="47" t="s">
        <v>105</v>
      </c>
      <c r="E4027" s="48">
        <v>55000000</v>
      </c>
      <c r="F4027" s="48">
        <v>1</v>
      </c>
      <c r="G4027" s="48">
        <v>1300000</v>
      </c>
      <c r="H4027" s="48">
        <f t="shared" si="147"/>
        <v>55000000</v>
      </c>
      <c r="I4027" s="48">
        <f t="shared" si="146"/>
        <v>42.307692307692307</v>
      </c>
    </row>
    <row r="4028" spans="1:9" x14ac:dyDescent="0.3">
      <c r="A4028" s="47" t="s">
        <v>390</v>
      </c>
      <c r="B4028" s="47">
        <v>2011</v>
      </c>
      <c r="C4028" s="47" t="s">
        <v>412</v>
      </c>
      <c r="D4028" s="47" t="s">
        <v>105</v>
      </c>
      <c r="E4028" s="48">
        <v>249000000</v>
      </c>
      <c r="F4028" s="48">
        <v>1</v>
      </c>
      <c r="G4028" s="48">
        <v>4300000</v>
      </c>
      <c r="H4028" s="48">
        <f t="shared" si="147"/>
        <v>249000000</v>
      </c>
      <c r="I4028" s="48">
        <f t="shared" si="146"/>
        <v>57.906976744186046</v>
      </c>
    </row>
    <row r="4029" spans="1:9" x14ac:dyDescent="0.3">
      <c r="A4029" s="47" t="s">
        <v>390</v>
      </c>
      <c r="B4029" s="47">
        <v>2012</v>
      </c>
      <c r="C4029" s="47" t="s">
        <v>412</v>
      </c>
      <c r="D4029" s="47" t="s">
        <v>105</v>
      </c>
      <c r="E4029" s="48">
        <v>740000000</v>
      </c>
      <c r="F4029" s="48">
        <v>1</v>
      </c>
      <c r="G4029" s="48">
        <v>8700000</v>
      </c>
      <c r="H4029" s="48">
        <f t="shared" si="147"/>
        <v>740000000</v>
      </c>
      <c r="I4029" s="48">
        <f t="shared" si="146"/>
        <v>85.05747126436782</v>
      </c>
    </row>
    <row r="4030" spans="1:9" x14ac:dyDescent="0.3">
      <c r="A4030" s="47" t="s">
        <v>390</v>
      </c>
      <c r="B4030" s="47">
        <v>2013</v>
      </c>
      <c r="C4030" s="47" t="s">
        <v>412</v>
      </c>
      <c r="D4030" s="47" t="s">
        <v>105</v>
      </c>
      <c r="E4030" s="48">
        <v>1450000000</v>
      </c>
      <c r="F4030" s="48">
        <v>1</v>
      </c>
      <c r="G4030" s="48">
        <v>12000000</v>
      </c>
      <c r="H4030" s="48">
        <f t="shared" si="147"/>
        <v>1450000000</v>
      </c>
      <c r="I4030" s="48">
        <f t="shared" si="146"/>
        <v>120.83333333333333</v>
      </c>
    </row>
    <row r="4031" spans="1:9" x14ac:dyDescent="0.3">
      <c r="A4031" s="47" t="s">
        <v>390</v>
      </c>
      <c r="B4031" s="47">
        <v>2014</v>
      </c>
      <c r="C4031" s="47" t="s">
        <v>412</v>
      </c>
      <c r="D4031" s="47" t="s">
        <v>105</v>
      </c>
      <c r="E4031" s="48">
        <v>1520000000</v>
      </c>
      <c r="F4031" s="48">
        <v>1</v>
      </c>
      <c r="G4031" s="48">
        <v>14000000</v>
      </c>
      <c r="H4031" s="48">
        <f t="shared" si="147"/>
        <v>1520000000</v>
      </c>
      <c r="I4031" s="48">
        <f t="shared" si="146"/>
        <v>108.57142857142857</v>
      </c>
    </row>
    <row r="4032" spans="1:9" x14ac:dyDescent="0.3">
      <c r="A4032" s="47" t="s">
        <v>390</v>
      </c>
      <c r="B4032" s="47">
        <v>2015</v>
      </c>
      <c r="C4032" s="47" t="s">
        <v>412</v>
      </c>
      <c r="D4032" s="47" t="s">
        <v>105</v>
      </c>
      <c r="E4032" s="48">
        <v>1720000000</v>
      </c>
      <c r="F4032" s="48">
        <v>1</v>
      </c>
      <c r="G4032" s="48">
        <v>14500000</v>
      </c>
      <c r="H4032" s="48">
        <f t="shared" si="147"/>
        <v>1720000000</v>
      </c>
      <c r="I4032" s="48">
        <f t="shared" si="146"/>
        <v>118.62068965517241</v>
      </c>
    </row>
    <row r="4033" spans="1:9" x14ac:dyDescent="0.3">
      <c r="A4033" s="47" t="s">
        <v>390</v>
      </c>
      <c r="B4033" s="47">
        <v>2010</v>
      </c>
      <c r="C4033" s="47" t="s">
        <v>396</v>
      </c>
      <c r="D4033" s="47" t="s">
        <v>105</v>
      </c>
      <c r="E4033" s="48">
        <v>313000000</v>
      </c>
      <c r="F4033" s="48">
        <v>1</v>
      </c>
      <c r="G4033" s="48">
        <v>1981000</v>
      </c>
      <c r="H4033" s="48">
        <f t="shared" si="147"/>
        <v>313000000</v>
      </c>
      <c r="I4033" s="48">
        <f t="shared" si="146"/>
        <v>158.0010095911156</v>
      </c>
    </row>
    <row r="4034" spans="1:9" x14ac:dyDescent="0.3">
      <c r="A4034" s="47" t="s">
        <v>390</v>
      </c>
      <c r="B4034" s="47">
        <v>2011</v>
      </c>
      <c r="C4034" s="47" t="s">
        <v>396</v>
      </c>
      <c r="D4034" s="47" t="s">
        <v>105</v>
      </c>
      <c r="E4034" s="48">
        <v>900000000</v>
      </c>
      <c r="F4034" s="48">
        <v>1</v>
      </c>
      <c r="G4034" s="48">
        <v>4143000</v>
      </c>
      <c r="H4034" s="48">
        <f t="shared" si="147"/>
        <v>900000000</v>
      </c>
      <c r="I4034" s="48">
        <f t="shared" si="146"/>
        <v>217.23388848660392</v>
      </c>
    </row>
    <row r="4035" spans="1:9" x14ac:dyDescent="0.3">
      <c r="A4035" s="47" t="s">
        <v>390</v>
      </c>
      <c r="B4035" s="47">
        <v>2012</v>
      </c>
      <c r="C4035" s="47" t="s">
        <v>396</v>
      </c>
      <c r="D4035" s="47" t="s">
        <v>105</v>
      </c>
      <c r="E4035" s="48">
        <v>1620000000</v>
      </c>
      <c r="F4035" s="48">
        <v>1</v>
      </c>
      <c r="G4035" s="48">
        <v>6783000</v>
      </c>
      <c r="H4035" s="48">
        <f t="shared" si="147"/>
        <v>1620000000</v>
      </c>
      <c r="I4035" s="48">
        <f t="shared" si="146"/>
        <v>238.83237505528527</v>
      </c>
    </row>
    <row r="4036" spans="1:9" x14ac:dyDescent="0.3">
      <c r="A4036" s="47" t="s">
        <v>390</v>
      </c>
      <c r="B4036" s="47">
        <v>2013</v>
      </c>
      <c r="C4036" s="47" t="s">
        <v>396</v>
      </c>
      <c r="D4036" s="47" t="s">
        <v>105</v>
      </c>
      <c r="E4036" s="48">
        <v>2380000000</v>
      </c>
      <c r="F4036" s="48">
        <v>1</v>
      </c>
      <c r="G4036" s="48">
        <v>9632000</v>
      </c>
      <c r="H4036" s="48">
        <f t="shared" si="147"/>
        <v>2380000000</v>
      </c>
      <c r="I4036" s="48">
        <f t="shared" si="146"/>
        <v>247.09302325581396</v>
      </c>
    </row>
    <row r="4037" spans="1:9" x14ac:dyDescent="0.3">
      <c r="A4037" s="47" t="s">
        <v>390</v>
      </c>
      <c r="B4037" s="47">
        <v>2014</v>
      </c>
      <c r="C4037" s="47" t="s">
        <v>396</v>
      </c>
      <c r="D4037" s="47" t="s">
        <v>105</v>
      </c>
      <c r="E4037" s="48">
        <v>3190000000</v>
      </c>
      <c r="F4037" s="48">
        <v>1</v>
      </c>
      <c r="G4037" s="48">
        <v>11841396</v>
      </c>
      <c r="H4037" s="48">
        <f t="shared" si="147"/>
        <v>3190000000</v>
      </c>
      <c r="I4037" s="48">
        <f t="shared" si="146"/>
        <v>269.3939126771877</v>
      </c>
    </row>
    <row r="4038" spans="1:9" x14ac:dyDescent="0.3">
      <c r="A4038" s="47" t="s">
        <v>390</v>
      </c>
      <c r="B4038" s="47">
        <v>2015</v>
      </c>
      <c r="C4038" s="47" t="s">
        <v>396</v>
      </c>
      <c r="D4038" s="47" t="s">
        <v>105</v>
      </c>
      <c r="E4038" s="48">
        <v>3850000000</v>
      </c>
      <c r="F4038" s="48">
        <v>1</v>
      </c>
      <c r="G4038" s="48">
        <v>13413300</v>
      </c>
      <c r="H4038" s="48">
        <f t="shared" si="147"/>
        <v>3850000000</v>
      </c>
      <c r="I4038" s="48">
        <f t="shared" si="146"/>
        <v>287.02854629360411</v>
      </c>
    </row>
    <row r="4039" spans="1:9" x14ac:dyDescent="0.3">
      <c r="A4039" s="47" t="s">
        <v>390</v>
      </c>
      <c r="B4039" s="47">
        <v>2010</v>
      </c>
      <c r="C4039" s="47" t="s">
        <v>401</v>
      </c>
      <c r="D4039" s="47" t="s">
        <v>105</v>
      </c>
      <c r="E4039" s="48">
        <v>124000000</v>
      </c>
      <c r="F4039" s="48">
        <v>1</v>
      </c>
      <c r="G4039" s="48">
        <v>51583</v>
      </c>
      <c r="H4039" s="48">
        <f t="shared" si="147"/>
        <v>124000000</v>
      </c>
      <c r="I4039" s="48">
        <f t="shared" ref="I4039:I4050" si="148">H4039/G4039</f>
        <v>2403.8927553651397</v>
      </c>
    </row>
    <row r="4040" spans="1:9" x14ac:dyDescent="0.3">
      <c r="A4040" s="47" t="s">
        <v>390</v>
      </c>
      <c r="B4040" s="47">
        <v>2011</v>
      </c>
      <c r="C4040" s="47" t="s">
        <v>401</v>
      </c>
      <c r="D4040" s="47" t="s">
        <v>105</v>
      </c>
      <c r="E4040" s="48">
        <v>530000000</v>
      </c>
      <c r="F4040" s="48">
        <v>1</v>
      </c>
      <c r="G4040" s="48">
        <v>221132</v>
      </c>
      <c r="H4040" s="48">
        <f t="shared" si="147"/>
        <v>530000000</v>
      </c>
      <c r="I4040" s="48">
        <f t="shared" si="148"/>
        <v>2396.7584971872002</v>
      </c>
    </row>
    <row r="4041" spans="1:9" x14ac:dyDescent="0.3">
      <c r="A4041" s="47" t="s">
        <v>390</v>
      </c>
      <c r="B4041" s="47">
        <v>2012</v>
      </c>
      <c r="C4041" s="47" t="s">
        <v>401</v>
      </c>
      <c r="D4041" s="47" t="s">
        <v>105</v>
      </c>
      <c r="E4041" s="48">
        <v>1100000000</v>
      </c>
      <c r="F4041" s="48">
        <v>1</v>
      </c>
      <c r="G4041" s="48">
        <v>325514</v>
      </c>
      <c r="H4041" s="48">
        <f t="shared" si="147"/>
        <v>1100000000</v>
      </c>
      <c r="I4041" s="48">
        <f t="shared" si="148"/>
        <v>3379.2709376555231</v>
      </c>
    </row>
    <row r="4042" spans="1:9" x14ac:dyDescent="0.3">
      <c r="A4042" s="47" t="s">
        <v>390</v>
      </c>
      <c r="B4042" s="47">
        <v>2013</v>
      </c>
      <c r="C4042" s="47" t="s">
        <v>401</v>
      </c>
      <c r="D4042" s="47" t="s">
        <v>105</v>
      </c>
      <c r="E4042" s="48">
        <v>1360000000</v>
      </c>
      <c r="F4042" s="48">
        <v>1</v>
      </c>
      <c r="G4042" s="48">
        <v>447441</v>
      </c>
      <c r="H4042" s="48">
        <f t="shared" si="147"/>
        <v>1360000000</v>
      </c>
      <c r="I4042" s="48">
        <f t="shared" si="148"/>
        <v>3039.5068847065868</v>
      </c>
    </row>
    <row r="4043" spans="1:9" x14ac:dyDescent="0.3">
      <c r="A4043" s="47" t="s">
        <v>390</v>
      </c>
      <c r="B4043" s="47">
        <v>2014</v>
      </c>
      <c r="C4043" s="47" t="s">
        <v>401</v>
      </c>
      <c r="D4043" s="47" t="s">
        <v>105</v>
      </c>
      <c r="E4043" s="48">
        <v>1220000000</v>
      </c>
      <c r="F4043" s="48">
        <v>1</v>
      </c>
      <c r="G4043" s="48">
        <v>408189</v>
      </c>
      <c r="H4043" s="48">
        <f t="shared" si="147"/>
        <v>1220000000</v>
      </c>
      <c r="I4043" s="48">
        <f t="shared" si="148"/>
        <v>2988.81155543143</v>
      </c>
    </row>
    <row r="4044" spans="1:9" x14ac:dyDescent="0.3">
      <c r="A4044" s="47" t="s">
        <v>390</v>
      </c>
      <c r="B4044" s="47">
        <v>2015</v>
      </c>
      <c r="C4044" s="47" t="s">
        <v>401</v>
      </c>
      <c r="D4044" s="47" t="s">
        <v>105</v>
      </c>
      <c r="E4044" s="48">
        <v>1610000000</v>
      </c>
      <c r="F4044" s="48">
        <v>1</v>
      </c>
      <c r="G4044" s="48">
        <v>560209</v>
      </c>
      <c r="H4044" s="48">
        <f t="shared" ref="H4044:H4050" si="149">E4044/F4044</f>
        <v>1610000000</v>
      </c>
      <c r="I4044" s="48">
        <f t="shared" si="148"/>
        <v>2873.9274092347678</v>
      </c>
    </row>
    <row r="4045" spans="1:9" x14ac:dyDescent="0.3">
      <c r="A4045" s="47" t="s">
        <v>390</v>
      </c>
      <c r="B4045" s="47">
        <v>2010</v>
      </c>
      <c r="C4045" s="47" t="s">
        <v>410</v>
      </c>
      <c r="D4045" s="47" t="s">
        <v>105</v>
      </c>
      <c r="E4045" s="48">
        <v>1200000</v>
      </c>
      <c r="F4045" s="48">
        <v>1</v>
      </c>
      <c r="G4045" s="48">
        <v>400000</v>
      </c>
      <c r="H4045" s="48">
        <f t="shared" si="149"/>
        <v>1200000</v>
      </c>
      <c r="I4045" s="48">
        <f t="shared" si="148"/>
        <v>3</v>
      </c>
    </row>
    <row r="4046" spans="1:9" x14ac:dyDescent="0.3">
      <c r="A4046" s="47" t="s">
        <v>390</v>
      </c>
      <c r="B4046" s="47">
        <v>2011</v>
      </c>
      <c r="C4046" s="47" t="s">
        <v>410</v>
      </c>
      <c r="D4046" s="47" t="s">
        <v>105</v>
      </c>
      <c r="E4046" s="48">
        <v>7900000</v>
      </c>
      <c r="F4046" s="48">
        <v>1</v>
      </c>
      <c r="G4046" s="48">
        <v>2300000</v>
      </c>
      <c r="H4046" s="48">
        <f t="shared" si="149"/>
        <v>7900000</v>
      </c>
      <c r="I4046" s="48">
        <f t="shared" si="148"/>
        <v>3.4347826086956523</v>
      </c>
    </row>
    <row r="4047" spans="1:9" x14ac:dyDescent="0.3">
      <c r="A4047" s="47" t="s">
        <v>390</v>
      </c>
      <c r="B4047" s="47">
        <v>2012</v>
      </c>
      <c r="C4047" s="47" t="s">
        <v>410</v>
      </c>
      <c r="D4047" s="47" t="s">
        <v>105</v>
      </c>
      <c r="E4047" s="48">
        <v>382000000</v>
      </c>
      <c r="F4047" s="48">
        <v>1</v>
      </c>
      <c r="G4047" s="48">
        <v>19900000</v>
      </c>
      <c r="H4047" s="48">
        <f t="shared" si="149"/>
        <v>382000000</v>
      </c>
      <c r="I4047" s="48">
        <f t="shared" si="148"/>
        <v>19.195979899497488</v>
      </c>
    </row>
    <row r="4048" spans="1:9" x14ac:dyDescent="0.3">
      <c r="A4048" s="47" t="s">
        <v>390</v>
      </c>
      <c r="B4048" s="47">
        <v>2013</v>
      </c>
      <c r="C4048" s="47" t="s">
        <v>410</v>
      </c>
      <c r="D4048" s="47" t="s">
        <v>105</v>
      </c>
      <c r="E4048" s="48">
        <v>2000000000</v>
      </c>
      <c r="F4048" s="48">
        <v>1</v>
      </c>
      <c r="G4048" s="48">
        <v>119200000</v>
      </c>
      <c r="H4048" s="48">
        <f t="shared" si="149"/>
        <v>2000000000</v>
      </c>
      <c r="I4048" s="48">
        <f t="shared" si="148"/>
        <v>16.778523489932887</v>
      </c>
    </row>
    <row r="4049" spans="1:9" x14ac:dyDescent="0.3">
      <c r="A4049" s="47" t="s">
        <v>390</v>
      </c>
      <c r="B4049" s="47">
        <v>2014</v>
      </c>
      <c r="C4049" s="47" t="s">
        <v>410</v>
      </c>
      <c r="D4049" s="47" t="s">
        <v>105</v>
      </c>
      <c r="E4049" s="48">
        <v>3600000000</v>
      </c>
      <c r="F4049" s="48">
        <v>1</v>
      </c>
      <c r="G4049" s="48">
        <v>178500000</v>
      </c>
      <c r="H4049" s="48">
        <f t="shared" si="149"/>
        <v>3600000000</v>
      </c>
      <c r="I4049" s="48">
        <f t="shared" si="148"/>
        <v>20.168067226890756</v>
      </c>
    </row>
    <row r="4050" spans="1:9" x14ac:dyDescent="0.3">
      <c r="A4050" s="47" t="s">
        <v>390</v>
      </c>
      <c r="B4050" s="47">
        <v>2015</v>
      </c>
      <c r="C4050" s="47" t="s">
        <v>410</v>
      </c>
      <c r="D4050" s="47" t="s">
        <v>105</v>
      </c>
      <c r="E4050" s="48">
        <v>4600000000</v>
      </c>
      <c r="F4050" s="48">
        <v>1</v>
      </c>
      <c r="G4050" s="48">
        <v>228000000</v>
      </c>
      <c r="H4050" s="48">
        <f t="shared" si="149"/>
        <v>4600000000</v>
      </c>
      <c r="I4050" s="48">
        <f t="shared" si="148"/>
        <v>20.17543859649123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workbookViewId="0">
      <selection activeCell="B21" sqref="B21"/>
    </sheetView>
  </sheetViews>
  <sheetFormatPr defaultRowHeight="15.75" x14ac:dyDescent="0.3"/>
  <cols>
    <col min="1" max="1" width="23.7109375" style="1" bestFit="1" customWidth="1"/>
    <col min="2" max="2" width="143" style="1" customWidth="1"/>
  </cols>
  <sheetData>
    <row r="1" spans="1:2" x14ac:dyDescent="0.3">
      <c r="A1" s="56" t="s">
        <v>446</v>
      </c>
      <c r="B1" s="56" t="s">
        <v>447</v>
      </c>
    </row>
    <row r="2" spans="1:2" x14ac:dyDescent="0.3">
      <c r="A2" s="55" t="s">
        <v>396</v>
      </c>
      <c r="B2" s="33" t="s">
        <v>473</v>
      </c>
    </row>
    <row r="3" spans="1:2" x14ac:dyDescent="0.3">
      <c r="A3" s="55" t="s">
        <v>429</v>
      </c>
      <c r="B3" s="33" t="s">
        <v>464</v>
      </c>
    </row>
    <row r="4" spans="1:2" x14ac:dyDescent="0.3">
      <c r="A4" s="55" t="s">
        <v>430</v>
      </c>
      <c r="B4" s="33" t="s">
        <v>466</v>
      </c>
    </row>
    <row r="5" spans="1:2" x14ac:dyDescent="0.3">
      <c r="A5" s="55" t="s">
        <v>431</v>
      </c>
      <c r="B5" s="33" t="s">
        <v>465</v>
      </c>
    </row>
    <row r="6" spans="1:2" ht="30" x14ac:dyDescent="0.3">
      <c r="A6" s="1" t="s">
        <v>397</v>
      </c>
      <c r="B6" s="33" t="s">
        <v>448</v>
      </c>
    </row>
    <row r="7" spans="1:2" ht="45" x14ac:dyDescent="0.3">
      <c r="A7" s="55" t="s">
        <v>398</v>
      </c>
      <c r="B7" s="33" t="s">
        <v>461</v>
      </c>
    </row>
    <row r="8" spans="1:2" x14ac:dyDescent="0.3">
      <c r="A8" s="55" t="s">
        <v>413</v>
      </c>
      <c r="B8" s="33" t="s">
        <v>463</v>
      </c>
    </row>
    <row r="9" spans="1:2" x14ac:dyDescent="0.3">
      <c r="A9" s="55" t="s">
        <v>411</v>
      </c>
      <c r="B9" s="33" t="s">
        <v>462</v>
      </c>
    </row>
    <row r="10" spans="1:2" ht="60" x14ac:dyDescent="0.3">
      <c r="A10" s="1" t="s">
        <v>399</v>
      </c>
      <c r="B10" s="33" t="s">
        <v>449</v>
      </c>
    </row>
    <row r="11" spans="1:2" x14ac:dyDescent="0.3">
      <c r="A11" s="55" t="s">
        <v>400</v>
      </c>
      <c r="B11" s="33" t="s">
        <v>450</v>
      </c>
    </row>
    <row r="12" spans="1:2" ht="30" x14ac:dyDescent="0.3">
      <c r="A12" s="55" t="s">
        <v>401</v>
      </c>
      <c r="B12" s="33" t="s">
        <v>451</v>
      </c>
    </row>
    <row r="13" spans="1:2" x14ac:dyDescent="0.3">
      <c r="A13" s="55" t="s">
        <v>402</v>
      </c>
      <c r="B13" s="33" t="s">
        <v>452</v>
      </c>
    </row>
    <row r="14" spans="1:2" ht="30" x14ac:dyDescent="0.3">
      <c r="A14" s="55" t="s">
        <v>403</v>
      </c>
      <c r="B14" s="33" t="s">
        <v>458</v>
      </c>
    </row>
    <row r="15" spans="1:2" x14ac:dyDescent="0.3">
      <c r="A15" s="55" t="s">
        <v>414</v>
      </c>
      <c r="B15" s="33" t="s">
        <v>460</v>
      </c>
    </row>
    <row r="16" spans="1:2" x14ac:dyDescent="0.3">
      <c r="A16" s="55" t="s">
        <v>412</v>
      </c>
      <c r="B16" s="33" t="s">
        <v>459</v>
      </c>
    </row>
    <row r="17" spans="1:2" ht="60" x14ac:dyDescent="0.3">
      <c r="A17" s="55" t="s">
        <v>404</v>
      </c>
      <c r="B17" s="33" t="s">
        <v>453</v>
      </c>
    </row>
    <row r="18" spans="1:2" x14ac:dyDescent="0.3">
      <c r="A18" s="55" t="s">
        <v>454</v>
      </c>
      <c r="B18" s="33" t="s">
        <v>455</v>
      </c>
    </row>
    <row r="19" spans="1:2" ht="30" x14ac:dyDescent="0.3">
      <c r="A19" s="55" t="s">
        <v>425</v>
      </c>
      <c r="B19" s="33" t="s">
        <v>456</v>
      </c>
    </row>
    <row r="20" spans="1:2" x14ac:dyDescent="0.3">
      <c r="A20" s="55" t="s">
        <v>405</v>
      </c>
      <c r="B20" s="33" t="s">
        <v>457</v>
      </c>
    </row>
    <row r="21" spans="1:2" ht="30" x14ac:dyDescent="0.3">
      <c r="A21" s="55" t="s">
        <v>406</v>
      </c>
      <c r="B21" s="33" t="s">
        <v>467</v>
      </c>
    </row>
    <row r="22" spans="1:2" ht="30" x14ac:dyDescent="0.3">
      <c r="A22" s="55" t="s">
        <v>407</v>
      </c>
      <c r="B22" s="33" t="s">
        <v>468</v>
      </c>
    </row>
    <row r="23" spans="1:2" x14ac:dyDescent="0.3">
      <c r="A23" s="55" t="s">
        <v>408</v>
      </c>
      <c r="B23" s="33" t="s">
        <v>470</v>
      </c>
    </row>
    <row r="24" spans="1:2" x14ac:dyDescent="0.3">
      <c r="A24" s="55" t="s">
        <v>409</v>
      </c>
      <c r="B24" s="33" t="s">
        <v>469</v>
      </c>
    </row>
    <row r="25" spans="1:2" ht="45" x14ac:dyDescent="0.3">
      <c r="A25" s="55" t="s">
        <v>410</v>
      </c>
      <c r="B25" s="33" t="s">
        <v>471</v>
      </c>
    </row>
    <row r="26" spans="1:2" ht="30" x14ac:dyDescent="0.3">
      <c r="A26" s="55" t="s">
        <v>415</v>
      </c>
      <c r="B26" s="33" t="s">
        <v>472</v>
      </c>
    </row>
  </sheetData>
  <sortState ref="A2:B26">
    <sortCondition ref="A2:A26"/>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9"/>
  <sheetViews>
    <sheetView workbookViewId="0">
      <selection activeCell="G7" sqref="G7"/>
    </sheetView>
  </sheetViews>
  <sheetFormatPr defaultRowHeight="15.75" x14ac:dyDescent="0.3"/>
  <cols>
    <col min="1" max="1" width="29.42578125" style="1" customWidth="1"/>
    <col min="2" max="2" width="9.5703125" style="1" bestFit="1" customWidth="1"/>
    <col min="3" max="3" width="9.140625" style="1"/>
    <col min="4" max="4" width="25.5703125" style="2" bestFit="1" customWidth="1"/>
    <col min="5" max="5" width="22.28515625" style="34" bestFit="1" customWidth="1"/>
    <col min="6" max="6" width="31.5703125" style="2" bestFit="1" customWidth="1"/>
    <col min="7" max="7" width="15.42578125" style="2" customWidth="1"/>
    <col min="8" max="8" width="26.140625" style="2" customWidth="1"/>
  </cols>
  <sheetData>
    <row r="1" spans="1:8" ht="30" x14ac:dyDescent="0.3">
      <c r="A1" s="35" t="s">
        <v>277</v>
      </c>
      <c r="B1" s="35" t="s">
        <v>278</v>
      </c>
      <c r="C1" s="35" t="s">
        <v>279</v>
      </c>
      <c r="D1" s="36" t="s">
        <v>280</v>
      </c>
      <c r="E1" s="37" t="s">
        <v>281</v>
      </c>
      <c r="F1" s="36" t="s">
        <v>282</v>
      </c>
      <c r="G1" s="36" t="s">
        <v>283</v>
      </c>
      <c r="H1" s="36" t="s">
        <v>284</v>
      </c>
    </row>
    <row r="2" spans="1:8" x14ac:dyDescent="0.3">
      <c r="A2" s="1" t="s">
        <v>1</v>
      </c>
      <c r="B2" s="1">
        <v>2011</v>
      </c>
      <c r="C2" s="1" t="s">
        <v>285</v>
      </c>
      <c r="D2" s="2">
        <v>38075992431.519997</v>
      </c>
      <c r="E2" s="34">
        <v>75000</v>
      </c>
      <c r="F2" s="2">
        <v>12890867538.530199</v>
      </c>
      <c r="G2" s="2">
        <f t="shared" ref="G2:G65" si="0">D2/F2</f>
        <v>2.9537183837870211</v>
      </c>
      <c r="H2" s="2">
        <f t="shared" ref="H2:H21" si="1">D2/E2</f>
        <v>507679.89908693329</v>
      </c>
    </row>
    <row r="3" spans="1:8" x14ac:dyDescent="0.3">
      <c r="A3" s="1" t="s">
        <v>1</v>
      </c>
      <c r="B3" s="1">
        <v>2012</v>
      </c>
      <c r="C3" s="1" t="s">
        <v>285</v>
      </c>
      <c r="D3" s="2">
        <v>63753181311.099998</v>
      </c>
      <c r="E3" s="34">
        <v>77000</v>
      </c>
      <c r="F3" s="2">
        <v>12319784787.2987</v>
      </c>
      <c r="G3" s="2">
        <f t="shared" si="0"/>
        <v>5.1748616077147283</v>
      </c>
      <c r="H3" s="2">
        <f t="shared" si="1"/>
        <v>827963.39365064935</v>
      </c>
    </row>
    <row r="4" spans="1:8" x14ac:dyDescent="0.3">
      <c r="A4" s="1" t="s">
        <v>1</v>
      </c>
      <c r="B4" s="1">
        <v>2013</v>
      </c>
      <c r="C4" s="1" t="s">
        <v>285</v>
      </c>
      <c r="D4" s="2">
        <v>67571449643.050003</v>
      </c>
      <c r="E4" s="34">
        <v>86000</v>
      </c>
      <c r="F4" s="2">
        <v>12781029643.593599</v>
      </c>
      <c r="G4" s="2">
        <f t="shared" si="0"/>
        <v>5.2868549347993818</v>
      </c>
      <c r="H4" s="2">
        <f t="shared" si="1"/>
        <v>785714.5307331396</v>
      </c>
    </row>
    <row r="5" spans="1:8" x14ac:dyDescent="0.3">
      <c r="A5" s="1" t="s">
        <v>1</v>
      </c>
      <c r="B5" s="1">
        <v>2014</v>
      </c>
      <c r="C5" s="1" t="s">
        <v>285</v>
      </c>
      <c r="D5" s="2">
        <v>62944706699.059998</v>
      </c>
      <c r="E5" s="34">
        <v>86000</v>
      </c>
      <c r="F5" s="2">
        <v>13277963807.0823</v>
      </c>
      <c r="G5" s="2">
        <f t="shared" si="0"/>
        <v>4.7405391077723884</v>
      </c>
      <c r="H5" s="2">
        <f t="shared" si="1"/>
        <v>731915.19417511625</v>
      </c>
    </row>
    <row r="6" spans="1:8" x14ac:dyDescent="0.3">
      <c r="A6" s="1" t="s">
        <v>1</v>
      </c>
      <c r="B6" s="1">
        <v>2015</v>
      </c>
      <c r="C6" s="1" t="s">
        <v>285</v>
      </c>
      <c r="D6" s="2">
        <v>50370024351.040001</v>
      </c>
      <c r="E6" s="34">
        <v>123000</v>
      </c>
      <c r="F6" s="2">
        <v>11455595709.1413</v>
      </c>
      <c r="G6" s="2">
        <f t="shared" si="0"/>
        <v>4.3969799240423511</v>
      </c>
      <c r="H6" s="2">
        <f t="shared" si="1"/>
        <v>409512.39309788618</v>
      </c>
    </row>
    <row r="7" spans="1:8" x14ac:dyDescent="0.3">
      <c r="A7" s="1" t="s">
        <v>2</v>
      </c>
      <c r="B7" s="1">
        <v>2011</v>
      </c>
      <c r="C7" s="1" t="s">
        <v>286</v>
      </c>
      <c r="D7" s="2">
        <v>492622855041.23999</v>
      </c>
      <c r="E7" s="34">
        <v>221654</v>
      </c>
      <c r="F7" s="2">
        <v>104115923082.737</v>
      </c>
      <c r="G7" s="2">
        <f t="shared" si="0"/>
        <v>4.7314842961126242</v>
      </c>
      <c r="H7" s="2">
        <f t="shared" si="1"/>
        <v>2222485.7437323034</v>
      </c>
    </row>
    <row r="8" spans="1:8" x14ac:dyDescent="0.3">
      <c r="A8" s="1" t="s">
        <v>2</v>
      </c>
      <c r="B8" s="1">
        <v>2012</v>
      </c>
      <c r="C8" s="1" t="s">
        <v>286</v>
      </c>
      <c r="D8" s="2">
        <v>658994113963.68005</v>
      </c>
      <c r="E8" s="34">
        <v>207710</v>
      </c>
      <c r="F8" s="2">
        <v>115398371427.673</v>
      </c>
      <c r="G8" s="2">
        <f t="shared" si="0"/>
        <v>5.7106015085898392</v>
      </c>
      <c r="H8" s="2">
        <f t="shared" si="1"/>
        <v>3172664.3587871552</v>
      </c>
    </row>
    <row r="9" spans="1:8" x14ac:dyDescent="0.3">
      <c r="A9" s="1" t="s">
        <v>2</v>
      </c>
      <c r="B9" s="1">
        <v>2013</v>
      </c>
      <c r="C9" s="1" t="s">
        <v>286</v>
      </c>
      <c r="D9" s="2">
        <v>768732352233.08997</v>
      </c>
      <c r="E9" s="34">
        <v>265294</v>
      </c>
      <c r="F9" s="2">
        <v>124912063308.202</v>
      </c>
      <c r="G9" s="2">
        <f t="shared" si="0"/>
        <v>6.1541882495076301</v>
      </c>
      <c r="H9" s="2">
        <f t="shared" si="1"/>
        <v>2897662.0362054547</v>
      </c>
    </row>
    <row r="10" spans="1:8" x14ac:dyDescent="0.3">
      <c r="A10" s="1" t="s">
        <v>2</v>
      </c>
      <c r="B10" s="1">
        <v>2014</v>
      </c>
      <c r="C10" s="1" t="s">
        <v>286</v>
      </c>
      <c r="D10" s="2">
        <v>1018654571209.58</v>
      </c>
      <c r="E10" s="34">
        <v>316934</v>
      </c>
      <c r="F10" s="2">
        <v>126775134686.437</v>
      </c>
      <c r="G10" s="2">
        <f t="shared" si="0"/>
        <v>8.0351290789719858</v>
      </c>
      <c r="H10" s="2">
        <f t="shared" si="1"/>
        <v>3214090.54001647</v>
      </c>
    </row>
    <row r="11" spans="1:8" x14ac:dyDescent="0.3">
      <c r="A11" s="1" t="s">
        <v>2</v>
      </c>
      <c r="B11" s="1">
        <v>2015</v>
      </c>
      <c r="C11" s="1" t="s">
        <v>286</v>
      </c>
      <c r="D11" s="2">
        <v>526001609323.48999</v>
      </c>
      <c r="E11" s="34">
        <v>325181</v>
      </c>
      <c r="F11" s="2">
        <v>102643104696.20799</v>
      </c>
      <c r="G11" s="2">
        <f t="shared" si="0"/>
        <v>5.1245683855753672</v>
      </c>
      <c r="H11" s="2">
        <f t="shared" si="1"/>
        <v>1617565.6305980054</v>
      </c>
    </row>
    <row r="12" spans="1:8" x14ac:dyDescent="0.3">
      <c r="A12" s="1" t="s">
        <v>287</v>
      </c>
      <c r="B12" s="1">
        <v>2011</v>
      </c>
      <c r="C12" s="1" t="s">
        <v>288</v>
      </c>
      <c r="D12" s="2">
        <v>1282194071468.8101</v>
      </c>
      <c r="E12" s="34">
        <v>1488350</v>
      </c>
      <c r="F12" s="2">
        <v>533200293249.74799</v>
      </c>
      <c r="G12" s="2">
        <f t="shared" si="0"/>
        <v>2.4047137402233902</v>
      </c>
      <c r="H12" s="2">
        <f t="shared" si="1"/>
        <v>861486.929464716</v>
      </c>
    </row>
    <row r="13" spans="1:8" x14ac:dyDescent="0.3">
      <c r="A13" s="1" t="s">
        <v>287</v>
      </c>
      <c r="B13" s="1">
        <v>2012</v>
      </c>
      <c r="C13" s="1" t="s">
        <v>288</v>
      </c>
      <c r="D13" s="2">
        <v>1383995146421.0901</v>
      </c>
      <c r="E13" s="34">
        <v>1532400</v>
      </c>
      <c r="F13" s="2">
        <v>548934618735.75598</v>
      </c>
      <c r="G13" s="2">
        <f t="shared" si="0"/>
        <v>2.5212385941490645</v>
      </c>
      <c r="H13" s="2">
        <f t="shared" si="1"/>
        <v>903155.27696495049</v>
      </c>
    </row>
    <row r="14" spans="1:8" x14ac:dyDescent="0.3">
      <c r="A14" s="1" t="s">
        <v>287</v>
      </c>
      <c r="B14" s="1">
        <v>2013</v>
      </c>
      <c r="C14" s="1" t="s">
        <v>288</v>
      </c>
      <c r="D14" s="2">
        <v>1367834457517.9299</v>
      </c>
      <c r="E14" s="34">
        <v>1640200</v>
      </c>
      <c r="F14" s="2">
        <v>554155198994.42395</v>
      </c>
      <c r="G14" s="2">
        <f t="shared" si="0"/>
        <v>2.4683237836620808</v>
      </c>
      <c r="H14" s="2">
        <f t="shared" si="1"/>
        <v>833943.70047428971</v>
      </c>
    </row>
    <row r="15" spans="1:8" x14ac:dyDescent="0.3">
      <c r="A15" s="1" t="s">
        <v>287</v>
      </c>
      <c r="B15" s="1">
        <v>2014</v>
      </c>
      <c r="C15" s="1" t="s">
        <v>288</v>
      </c>
      <c r="D15" s="2">
        <v>1496577909243.53</v>
      </c>
      <c r="E15" s="34">
        <v>1728210</v>
      </c>
      <c r="F15" s="2">
        <v>529726189460.922</v>
      </c>
      <c r="G15" s="2">
        <f t="shared" si="0"/>
        <v>2.8251914649840679</v>
      </c>
      <c r="H15" s="2">
        <f t="shared" si="1"/>
        <v>865969.93955799937</v>
      </c>
    </row>
    <row r="16" spans="1:8" x14ac:dyDescent="0.3">
      <c r="A16" s="1" t="s">
        <v>287</v>
      </c>
      <c r="B16" s="1">
        <v>2015</v>
      </c>
      <c r="C16" s="1" t="s">
        <v>288</v>
      </c>
      <c r="D16" s="2">
        <v>1438336213207.3401</v>
      </c>
      <c r="E16" s="34">
        <v>1834450</v>
      </c>
      <c r="F16" s="2">
        <v>583168571071.40698</v>
      </c>
      <c r="G16" s="2">
        <f t="shared" si="0"/>
        <v>2.4664158607944269</v>
      </c>
      <c r="H16" s="2">
        <f t="shared" si="1"/>
        <v>784069.45580819319</v>
      </c>
    </row>
    <row r="17" spans="1:8" x14ac:dyDescent="0.3">
      <c r="A17" s="1" t="s">
        <v>4</v>
      </c>
      <c r="B17" s="1">
        <v>2011</v>
      </c>
      <c r="C17" s="1" t="s">
        <v>289</v>
      </c>
      <c r="D17" s="2">
        <v>18687785608.650002</v>
      </c>
      <c r="E17" s="34">
        <v>3886600</v>
      </c>
      <c r="F17" s="2">
        <v>10142111334.496099</v>
      </c>
      <c r="G17" s="2">
        <f t="shared" si="0"/>
        <v>1.8425932226840898</v>
      </c>
      <c r="H17" s="2">
        <f t="shared" si="1"/>
        <v>4808.2605898857619</v>
      </c>
    </row>
    <row r="18" spans="1:8" x14ac:dyDescent="0.3">
      <c r="A18" s="1" t="s">
        <v>4</v>
      </c>
      <c r="B18" s="1">
        <v>2012</v>
      </c>
      <c r="C18" s="1" t="s">
        <v>289</v>
      </c>
      <c r="D18" s="2">
        <v>19363056116.759998</v>
      </c>
      <c r="E18" s="34">
        <v>5936590</v>
      </c>
      <c r="F18" s="2">
        <v>10619320048.585699</v>
      </c>
      <c r="G18" s="2">
        <f t="shared" si="0"/>
        <v>1.8233800307524215</v>
      </c>
      <c r="H18" s="2">
        <f t="shared" si="1"/>
        <v>3261.6461835430773</v>
      </c>
    </row>
    <row r="19" spans="1:8" x14ac:dyDescent="0.3">
      <c r="A19" s="1" t="s">
        <v>4</v>
      </c>
      <c r="B19" s="1">
        <v>2013</v>
      </c>
      <c r="C19" s="1" t="s">
        <v>289</v>
      </c>
      <c r="D19" s="2">
        <v>21279602791.009998</v>
      </c>
      <c r="E19" s="34">
        <v>5315520</v>
      </c>
      <c r="F19" s="2">
        <v>11121465767.4067</v>
      </c>
      <c r="G19" s="2">
        <f t="shared" si="0"/>
        <v>1.9133811348296736</v>
      </c>
      <c r="H19" s="2">
        <f t="shared" si="1"/>
        <v>4003.2965337370565</v>
      </c>
    </row>
    <row r="20" spans="1:8" x14ac:dyDescent="0.3">
      <c r="A20" s="1" t="s">
        <v>4</v>
      </c>
      <c r="B20" s="1">
        <v>2014</v>
      </c>
      <c r="C20" s="1" t="s">
        <v>289</v>
      </c>
      <c r="D20" s="2">
        <v>23440193350.380001</v>
      </c>
      <c r="E20" s="34">
        <v>3494220</v>
      </c>
      <c r="F20" s="2">
        <v>11644438422.9844</v>
      </c>
      <c r="G20" s="2">
        <f t="shared" si="0"/>
        <v>2.0129947446939584</v>
      </c>
      <c r="H20" s="2">
        <f t="shared" si="1"/>
        <v>6708.2763393203641</v>
      </c>
    </row>
    <row r="21" spans="1:8" x14ac:dyDescent="0.3">
      <c r="A21" s="1" t="s">
        <v>4</v>
      </c>
      <c r="B21" s="1">
        <v>2015</v>
      </c>
      <c r="C21" s="1" t="s">
        <v>289</v>
      </c>
      <c r="D21" s="2">
        <v>32546357528.700001</v>
      </c>
      <c r="E21" s="34">
        <v>3487370</v>
      </c>
      <c r="F21" s="2">
        <v>10561401185.098</v>
      </c>
      <c r="G21" s="2">
        <f t="shared" si="0"/>
        <v>3.0816325370370827</v>
      </c>
      <c r="H21" s="2">
        <f t="shared" si="1"/>
        <v>9332.6367803531029</v>
      </c>
    </row>
    <row r="22" spans="1:8" x14ac:dyDescent="0.3">
      <c r="A22" s="1" t="s">
        <v>5</v>
      </c>
      <c r="B22" s="1">
        <v>2011</v>
      </c>
      <c r="C22" s="1" t="s">
        <v>290</v>
      </c>
      <c r="D22" s="2">
        <v>43975690152418.398</v>
      </c>
      <c r="E22" s="34">
        <v>8975000</v>
      </c>
      <c r="F22" s="2">
        <v>1389919156068.22</v>
      </c>
      <c r="G22" s="2">
        <f t="shared" si="0"/>
        <v>31.639027320708419</v>
      </c>
      <c r="H22" s="2">
        <f>'[1]RTGS volumes and values'!$D22/'[1]RTGS volumes and values'!$E22</f>
        <v>4899798.345673359</v>
      </c>
    </row>
    <row r="23" spans="1:8" x14ac:dyDescent="0.3">
      <c r="A23" s="1" t="s">
        <v>5</v>
      </c>
      <c r="B23" s="1">
        <v>2012</v>
      </c>
      <c r="C23" s="1" t="s">
        <v>290</v>
      </c>
      <c r="D23" s="2">
        <v>40509549820563.703</v>
      </c>
      <c r="E23" s="34">
        <v>9431000</v>
      </c>
      <c r="F23" s="2">
        <v>1537477830480.51</v>
      </c>
      <c r="G23" s="2">
        <f t="shared" si="0"/>
        <v>26.348054597901552</v>
      </c>
      <c r="H23" s="2">
        <f>'[1]RTGS volumes and values'!$D23/'[1]RTGS volumes and values'!$E23</f>
        <v>4295361.0243413961</v>
      </c>
    </row>
    <row r="24" spans="1:8" x14ac:dyDescent="0.3">
      <c r="A24" s="1" t="s">
        <v>5</v>
      </c>
      <c r="B24" s="1">
        <v>2013</v>
      </c>
      <c r="C24" s="1" t="s">
        <v>290</v>
      </c>
      <c r="D24" s="2">
        <v>35529771045138.5</v>
      </c>
      <c r="E24" s="34">
        <v>10262000</v>
      </c>
      <c r="F24" s="2">
        <v>1563950959269.52</v>
      </c>
      <c r="G24" s="2">
        <f t="shared" si="0"/>
        <v>22.717957257261769</v>
      </c>
      <c r="H24" s="2">
        <f>'[1]RTGS volumes and values'!$D24/'[1]RTGS volumes and values'!$E24</f>
        <v>3462265.7420715746</v>
      </c>
    </row>
    <row r="25" spans="1:8" x14ac:dyDescent="0.3">
      <c r="A25" s="1" t="s">
        <v>5</v>
      </c>
      <c r="B25" s="1">
        <v>2014</v>
      </c>
      <c r="C25" s="1" t="s">
        <v>290</v>
      </c>
      <c r="D25" s="2">
        <v>33589393733320.199</v>
      </c>
      <c r="E25" s="34">
        <v>10644000</v>
      </c>
      <c r="F25" s="2">
        <v>1454675479665.8401</v>
      </c>
      <c r="G25" s="2">
        <f t="shared" si="0"/>
        <v>23.090644066562646</v>
      </c>
      <c r="H25" s="2">
        <f>'[1]RTGS volumes and values'!$D25/'[1]RTGS volumes and values'!$E25</f>
        <v>3155711.5495415446</v>
      </c>
    </row>
    <row r="26" spans="1:8" x14ac:dyDescent="0.3">
      <c r="A26" s="1" t="s">
        <v>5</v>
      </c>
      <c r="B26" s="1">
        <v>2015</v>
      </c>
      <c r="C26" s="1" t="s">
        <v>290</v>
      </c>
      <c r="D26" s="2">
        <v>30339267402173.699</v>
      </c>
      <c r="E26" s="34">
        <v>11187000</v>
      </c>
      <c r="F26" s="2">
        <v>1339539063150.01</v>
      </c>
      <c r="G26" s="2">
        <f t="shared" si="0"/>
        <v>22.649035206803909</v>
      </c>
      <c r="H26" s="2">
        <f>'[1]RTGS volumes and values'!$D26/'[1]RTGS volumes and values'!$E26</f>
        <v>2712011.0308548938</v>
      </c>
    </row>
    <row r="27" spans="1:8" x14ac:dyDescent="0.3">
      <c r="A27" s="1" t="s">
        <v>7</v>
      </c>
      <c r="B27" s="1">
        <v>2011</v>
      </c>
      <c r="C27" s="1" t="s">
        <v>291</v>
      </c>
      <c r="D27" s="2">
        <v>126228862047.03999</v>
      </c>
      <c r="E27" s="34">
        <v>398000</v>
      </c>
      <c r="F27" s="2">
        <v>65951627200.202599</v>
      </c>
      <c r="G27" s="2">
        <f t="shared" si="0"/>
        <v>1.9139612986933585</v>
      </c>
      <c r="H27" s="2">
        <f t="shared" ref="H27:H90" si="2">D27/E27</f>
        <v>317157.94484180905</v>
      </c>
    </row>
    <row r="28" spans="1:8" x14ac:dyDescent="0.3">
      <c r="A28" s="1" t="s">
        <v>7</v>
      </c>
      <c r="B28" s="1">
        <v>2012</v>
      </c>
      <c r="C28" s="1" t="s">
        <v>291</v>
      </c>
      <c r="D28" s="2">
        <v>128156687898.09</v>
      </c>
      <c r="E28" s="34">
        <v>493000</v>
      </c>
      <c r="F28" s="2">
        <v>68730906313.645599</v>
      </c>
      <c r="G28" s="2">
        <f t="shared" si="0"/>
        <v>1.8646151312665902</v>
      </c>
      <c r="H28" s="2">
        <f t="shared" si="2"/>
        <v>259952.71378922919</v>
      </c>
    </row>
    <row r="29" spans="1:8" x14ac:dyDescent="0.3">
      <c r="A29" s="1" t="s">
        <v>7</v>
      </c>
      <c r="B29" s="1">
        <v>2013</v>
      </c>
      <c r="C29" s="1" t="s">
        <v>291</v>
      </c>
      <c r="D29" s="2">
        <v>144282982791.59</v>
      </c>
      <c r="E29" s="34">
        <v>522000</v>
      </c>
      <c r="F29" s="2">
        <v>73560484384.958603</v>
      </c>
      <c r="G29" s="2">
        <f t="shared" si="0"/>
        <v>1.9614196942549291</v>
      </c>
      <c r="H29" s="2">
        <f t="shared" si="2"/>
        <v>276404.1815930843</v>
      </c>
    </row>
    <row r="30" spans="1:8" x14ac:dyDescent="0.3">
      <c r="A30" s="1" t="s">
        <v>7</v>
      </c>
      <c r="B30" s="1">
        <v>2014</v>
      </c>
      <c r="C30" s="1" t="s">
        <v>291</v>
      </c>
      <c r="D30" s="2">
        <v>132942376338.60001</v>
      </c>
      <c r="E30" s="34">
        <v>514000</v>
      </c>
      <c r="F30" s="2">
        <v>75198010965.191895</v>
      </c>
      <c r="G30" s="2">
        <f t="shared" si="0"/>
        <v>1.7678975099505911</v>
      </c>
      <c r="H30" s="2">
        <f t="shared" si="2"/>
        <v>258642.7555225681</v>
      </c>
    </row>
    <row r="31" spans="1:8" x14ac:dyDescent="0.3">
      <c r="A31" s="1" t="s">
        <v>7</v>
      </c>
      <c r="B31" s="1">
        <v>2015</v>
      </c>
      <c r="C31" s="1" t="s">
        <v>291</v>
      </c>
      <c r="D31" s="2">
        <v>115839603771.78999</v>
      </c>
      <c r="E31" s="34">
        <v>491000</v>
      </c>
      <c r="F31" s="2">
        <v>53047140347.452698</v>
      </c>
      <c r="G31" s="2">
        <f t="shared" si="0"/>
        <v>2.1837106206489896</v>
      </c>
      <c r="H31" s="2">
        <f t="shared" si="2"/>
        <v>235925.87326230141</v>
      </c>
    </row>
    <row r="32" spans="1:8" x14ac:dyDescent="0.3">
      <c r="A32" s="1" t="s">
        <v>8</v>
      </c>
      <c r="B32" s="1">
        <v>2015</v>
      </c>
      <c r="C32" s="1" t="s">
        <v>292</v>
      </c>
      <c r="D32" s="2">
        <v>17721346145.25</v>
      </c>
      <c r="E32" s="34">
        <v>8860</v>
      </c>
      <c r="F32" s="2">
        <v>195078665827.565</v>
      </c>
      <c r="G32" s="2">
        <f t="shared" si="0"/>
        <v>9.0842051180083164E-2</v>
      </c>
      <c r="H32" s="2">
        <f t="shared" si="2"/>
        <v>2000151.9351297969</v>
      </c>
    </row>
    <row r="33" spans="1:8" x14ac:dyDescent="0.3">
      <c r="A33" s="1" t="s">
        <v>293</v>
      </c>
      <c r="B33" s="1">
        <v>2011</v>
      </c>
      <c r="C33" s="1" t="s">
        <v>294</v>
      </c>
      <c r="D33" s="2">
        <v>94720959069.649994</v>
      </c>
      <c r="E33" s="34">
        <v>59294</v>
      </c>
      <c r="F33" s="2">
        <v>23963033443.851799</v>
      </c>
      <c r="G33" s="2">
        <f t="shared" si="0"/>
        <v>3.9527950120168351</v>
      </c>
      <c r="H33" s="2">
        <f t="shared" si="2"/>
        <v>1597479.6618485849</v>
      </c>
    </row>
    <row r="34" spans="1:8" x14ac:dyDescent="0.3">
      <c r="A34" s="1" t="s">
        <v>293</v>
      </c>
      <c r="B34" s="1">
        <v>2012</v>
      </c>
      <c r="C34" s="1" t="s">
        <v>294</v>
      </c>
      <c r="D34" s="2">
        <v>104196402057.32001</v>
      </c>
      <c r="E34" s="34">
        <v>60652</v>
      </c>
      <c r="F34" s="2">
        <v>27084497539.797401</v>
      </c>
      <c r="G34" s="2">
        <f t="shared" si="0"/>
        <v>3.8470863970880749</v>
      </c>
      <c r="H34" s="2">
        <f t="shared" si="2"/>
        <v>1717938.4366108291</v>
      </c>
    </row>
    <row r="35" spans="1:8" x14ac:dyDescent="0.3">
      <c r="A35" s="1" t="s">
        <v>293</v>
      </c>
      <c r="B35" s="1">
        <v>2013</v>
      </c>
      <c r="C35" s="1" t="s">
        <v>294</v>
      </c>
      <c r="D35" s="2">
        <v>133176919671.10001</v>
      </c>
      <c r="E35" s="34">
        <v>68524</v>
      </c>
      <c r="F35" s="2">
        <v>30659338929.088299</v>
      </c>
      <c r="G35" s="2">
        <f t="shared" si="0"/>
        <v>4.34376357491346</v>
      </c>
      <c r="H35" s="2">
        <f t="shared" si="2"/>
        <v>1943507.6713428872</v>
      </c>
    </row>
    <row r="36" spans="1:8" x14ac:dyDescent="0.3">
      <c r="A36" s="1" t="s">
        <v>293</v>
      </c>
      <c r="B36" s="1">
        <v>2014</v>
      </c>
      <c r="C36" s="1" t="s">
        <v>294</v>
      </c>
      <c r="D36" s="2">
        <v>143359714695.10999</v>
      </c>
      <c r="E36" s="34">
        <v>78639</v>
      </c>
      <c r="F36" s="2">
        <v>32996187988.4226</v>
      </c>
      <c r="G36" s="2">
        <f t="shared" si="0"/>
        <v>4.3447356629623615</v>
      </c>
      <c r="H36" s="2">
        <f t="shared" si="2"/>
        <v>1823010.3980863183</v>
      </c>
    </row>
    <row r="37" spans="1:8" x14ac:dyDescent="0.3">
      <c r="A37" s="1" t="s">
        <v>293</v>
      </c>
      <c r="B37" s="1">
        <v>2015</v>
      </c>
      <c r="C37" s="1" t="s">
        <v>294</v>
      </c>
      <c r="D37" s="2">
        <v>120095951680.64</v>
      </c>
      <c r="E37" s="34">
        <v>97807</v>
      </c>
      <c r="F37" s="2">
        <v>33196819571.6353</v>
      </c>
      <c r="G37" s="2">
        <f t="shared" si="0"/>
        <v>3.6176945029774727</v>
      </c>
      <c r="H37" s="2">
        <f t="shared" si="2"/>
        <v>1227887.0804813562</v>
      </c>
    </row>
    <row r="38" spans="1:8" x14ac:dyDescent="0.3">
      <c r="A38" s="1" t="s">
        <v>295</v>
      </c>
      <c r="B38" s="1">
        <v>2011</v>
      </c>
      <c r="C38" s="1" t="s">
        <v>296</v>
      </c>
      <c r="D38" s="2">
        <v>329548145739.76001</v>
      </c>
      <c r="E38" s="34">
        <v>109271</v>
      </c>
      <c r="F38" s="2">
        <v>15682931970.4016</v>
      </c>
      <c r="G38" s="2">
        <f t="shared" si="0"/>
        <v>21.013171922298476</v>
      </c>
      <c r="H38" s="2">
        <f t="shared" si="2"/>
        <v>3015879.2885556095</v>
      </c>
    </row>
    <row r="39" spans="1:8" x14ac:dyDescent="0.3">
      <c r="A39" s="1" t="s">
        <v>295</v>
      </c>
      <c r="B39" s="1">
        <v>2012</v>
      </c>
      <c r="C39" s="1" t="s">
        <v>296</v>
      </c>
      <c r="D39" s="2">
        <v>399807557237.57001</v>
      </c>
      <c r="E39" s="34">
        <v>137975</v>
      </c>
      <c r="F39" s="2">
        <v>14686249032.037901</v>
      </c>
      <c r="G39" s="2">
        <f t="shared" si="0"/>
        <v>27.223258734438858</v>
      </c>
      <c r="H39" s="2">
        <f t="shared" si="2"/>
        <v>2897681.1541045117</v>
      </c>
    </row>
    <row r="40" spans="1:8" x14ac:dyDescent="0.3">
      <c r="A40" s="1" t="s">
        <v>295</v>
      </c>
      <c r="B40" s="1">
        <v>2013</v>
      </c>
      <c r="C40" s="1" t="s">
        <v>296</v>
      </c>
      <c r="D40" s="2">
        <v>265402063552.48001</v>
      </c>
      <c r="E40" s="34">
        <v>148598</v>
      </c>
      <c r="F40" s="2">
        <v>14814801573.1141</v>
      </c>
      <c r="G40" s="2">
        <f t="shared" si="0"/>
        <v>17.914655302176417</v>
      </c>
      <c r="H40" s="2">
        <f t="shared" si="2"/>
        <v>1786040.616646792</v>
      </c>
    </row>
    <row r="41" spans="1:8" x14ac:dyDescent="0.3">
      <c r="A41" s="1" t="s">
        <v>295</v>
      </c>
      <c r="B41" s="1">
        <v>2014</v>
      </c>
      <c r="C41" s="1" t="s">
        <v>296</v>
      </c>
      <c r="D41" s="2">
        <v>230772299764.60999</v>
      </c>
      <c r="E41" s="34">
        <v>158911</v>
      </c>
      <c r="F41" s="2">
        <v>15880195735.2892</v>
      </c>
      <c r="G41" s="2">
        <f t="shared" si="0"/>
        <v>14.532081569484969</v>
      </c>
      <c r="H41" s="2">
        <f t="shared" si="2"/>
        <v>1452210.9845423538</v>
      </c>
    </row>
    <row r="42" spans="1:8" x14ac:dyDescent="0.3">
      <c r="A42" s="1" t="s">
        <v>295</v>
      </c>
      <c r="B42" s="1">
        <v>2015</v>
      </c>
      <c r="C42" s="1" t="s">
        <v>296</v>
      </c>
      <c r="D42" s="2">
        <v>327442225252.44</v>
      </c>
      <c r="E42" s="34">
        <v>194554</v>
      </c>
      <c r="F42" s="2">
        <v>14390863395.317101</v>
      </c>
      <c r="G42" s="2">
        <f t="shared" si="0"/>
        <v>22.753480194870882</v>
      </c>
      <c r="H42" s="2">
        <f t="shared" si="2"/>
        <v>1683040.3140127677</v>
      </c>
    </row>
    <row r="43" spans="1:8" x14ac:dyDescent="0.3">
      <c r="A43" s="1" t="s">
        <v>297</v>
      </c>
      <c r="B43" s="1">
        <v>2011</v>
      </c>
      <c r="C43" s="1" t="s">
        <v>298</v>
      </c>
      <c r="D43" s="2">
        <v>2381732839008.0601</v>
      </c>
      <c r="E43" s="34">
        <v>101751</v>
      </c>
      <c r="F43" s="2">
        <v>2614573170731.71</v>
      </c>
      <c r="G43" s="2">
        <f t="shared" si="0"/>
        <v>0.91094518434973171</v>
      </c>
      <c r="H43" s="2">
        <f t="shared" si="2"/>
        <v>23407463.700681664</v>
      </c>
    </row>
    <row r="44" spans="1:8" x14ac:dyDescent="0.3">
      <c r="A44" s="1" t="s">
        <v>297</v>
      </c>
      <c r="B44" s="1">
        <v>2012</v>
      </c>
      <c r="C44" s="1" t="s">
        <v>298</v>
      </c>
      <c r="D44" s="2">
        <v>1483915131983.71</v>
      </c>
      <c r="E44" s="34">
        <v>115502000</v>
      </c>
      <c r="F44" s="2">
        <v>2460658440428.04</v>
      </c>
      <c r="G44" s="2">
        <f t="shared" si="0"/>
        <v>0.60305612010319387</v>
      </c>
      <c r="H44" s="2">
        <f t="shared" si="2"/>
        <v>12847.527592454762</v>
      </c>
    </row>
    <row r="45" spans="1:8" x14ac:dyDescent="0.3">
      <c r="A45" s="1" t="s">
        <v>297</v>
      </c>
      <c r="B45" s="1">
        <v>2013</v>
      </c>
      <c r="C45" s="1" t="s">
        <v>298</v>
      </c>
      <c r="D45" s="2">
        <v>1477781567706.02</v>
      </c>
      <c r="E45" s="34">
        <v>175680000</v>
      </c>
      <c r="F45" s="2">
        <v>2465773850934.5601</v>
      </c>
      <c r="G45" s="2">
        <f t="shared" si="0"/>
        <v>0.59931755994002522</v>
      </c>
      <c r="H45" s="2">
        <f t="shared" si="2"/>
        <v>8411.7803261954687</v>
      </c>
    </row>
    <row r="46" spans="1:8" x14ac:dyDescent="0.3">
      <c r="A46" s="1" t="s">
        <v>297</v>
      </c>
      <c r="B46" s="1">
        <v>2014</v>
      </c>
      <c r="C46" s="1" t="s">
        <v>298</v>
      </c>
      <c r="D46" s="2">
        <v>1459500352214.7</v>
      </c>
      <c r="E46" s="34">
        <v>226941000</v>
      </c>
      <c r="F46" s="2">
        <v>2417046323841.8999</v>
      </c>
      <c r="G46" s="2">
        <f t="shared" si="0"/>
        <v>0.60383631783060787</v>
      </c>
      <c r="H46" s="2">
        <f t="shared" si="2"/>
        <v>6431.1885124975215</v>
      </c>
    </row>
    <row r="47" spans="1:8" x14ac:dyDescent="0.3">
      <c r="A47" s="1" t="s">
        <v>297</v>
      </c>
      <c r="B47" s="1">
        <v>2015</v>
      </c>
      <c r="C47" s="1" t="s">
        <v>298</v>
      </c>
      <c r="D47" s="2">
        <v>1043258765991.9399</v>
      </c>
      <c r="E47" s="34">
        <v>294100000</v>
      </c>
      <c r="F47" s="2">
        <v>1774724818900.48</v>
      </c>
      <c r="G47" s="2">
        <f t="shared" si="0"/>
        <v>0.58784255163472865</v>
      </c>
      <c r="H47" s="2">
        <f t="shared" si="2"/>
        <v>3547.2926419311116</v>
      </c>
    </row>
    <row r="48" spans="1:8" x14ac:dyDescent="0.3">
      <c r="A48" s="1" t="s">
        <v>299</v>
      </c>
      <c r="B48" s="1">
        <v>2011</v>
      </c>
      <c r="C48" s="1" t="s">
        <v>298</v>
      </c>
      <c r="D48" s="2">
        <v>82904465023446.5</v>
      </c>
      <c r="E48" s="34">
        <v>17210000</v>
      </c>
      <c r="F48" s="2">
        <v>2614573170731.71</v>
      </c>
      <c r="G48" s="2">
        <f t="shared" si="0"/>
        <v>31.708603894319392</v>
      </c>
      <c r="H48" s="2">
        <f t="shared" si="2"/>
        <v>4817226.323268245</v>
      </c>
    </row>
    <row r="49" spans="1:8" x14ac:dyDescent="0.3">
      <c r="A49" s="1" t="s">
        <v>299</v>
      </c>
      <c r="B49" s="1">
        <v>2012</v>
      </c>
      <c r="C49" s="1" t="s">
        <v>298</v>
      </c>
      <c r="D49" s="2">
        <v>82427562769167.703</v>
      </c>
      <c r="E49" s="34">
        <v>23030000</v>
      </c>
      <c r="F49" s="2">
        <v>2460658440428.04</v>
      </c>
      <c r="G49" s="2">
        <f t="shared" si="0"/>
        <v>33.498173259198516</v>
      </c>
      <c r="H49" s="2">
        <f t="shared" si="2"/>
        <v>3579138.6352222189</v>
      </c>
    </row>
    <row r="50" spans="1:8" x14ac:dyDescent="0.3">
      <c r="A50" s="1" t="s">
        <v>299</v>
      </c>
      <c r="B50" s="1">
        <v>2013</v>
      </c>
      <c r="C50" s="1" t="s">
        <v>298</v>
      </c>
      <c r="D50" s="2">
        <v>100084672212697</v>
      </c>
      <c r="E50" s="34">
        <v>30413000</v>
      </c>
      <c r="F50" s="2">
        <v>2465773850934.5601</v>
      </c>
      <c r="G50" s="2">
        <f t="shared" si="0"/>
        <v>40.58955859831331</v>
      </c>
      <c r="H50" s="2">
        <f t="shared" si="2"/>
        <v>3290851.6822640649</v>
      </c>
    </row>
    <row r="51" spans="1:8" x14ac:dyDescent="0.3">
      <c r="A51" s="1" t="s">
        <v>299</v>
      </c>
      <c r="B51" s="1">
        <v>2014</v>
      </c>
      <c r="C51" s="1" t="s">
        <v>298</v>
      </c>
      <c r="D51" s="2">
        <v>100371405886050</v>
      </c>
      <c r="E51" s="34">
        <v>36502000</v>
      </c>
      <c r="F51" s="2">
        <v>2417046323841.8999</v>
      </c>
      <c r="G51" s="2">
        <f t="shared" si="0"/>
        <v>41.526471750243267</v>
      </c>
      <c r="H51" s="2">
        <f t="shared" si="2"/>
        <v>2749750.859844666</v>
      </c>
    </row>
    <row r="52" spans="1:8" x14ac:dyDescent="0.3">
      <c r="A52" s="1" t="s">
        <v>299</v>
      </c>
      <c r="B52" s="1">
        <v>2015</v>
      </c>
      <c r="C52" s="1" t="s">
        <v>298</v>
      </c>
      <c r="D52" s="2">
        <v>70427472154906.219</v>
      </c>
      <c r="E52" s="34">
        <v>42538000</v>
      </c>
      <c r="F52" s="2">
        <v>1774724818900.48</v>
      </c>
      <c r="G52" s="2">
        <f t="shared" si="0"/>
        <v>39.683601313773892</v>
      </c>
      <c r="H52" s="2">
        <f t="shared" si="2"/>
        <v>1655636.6579271762</v>
      </c>
    </row>
    <row r="53" spans="1:8" x14ac:dyDescent="0.3">
      <c r="A53" s="1" t="s">
        <v>14</v>
      </c>
      <c r="B53" s="1">
        <v>2011</v>
      </c>
      <c r="C53" s="1" t="s">
        <v>300</v>
      </c>
      <c r="D53" s="2">
        <v>822317702614.47998</v>
      </c>
      <c r="E53" s="34">
        <v>1158000</v>
      </c>
      <c r="F53" s="2">
        <v>56949835051.546402</v>
      </c>
      <c r="G53" s="2">
        <f t="shared" si="0"/>
        <v>14.4393342293298</v>
      </c>
      <c r="H53" s="2">
        <f t="shared" si="2"/>
        <v>710118.91417485313</v>
      </c>
    </row>
    <row r="54" spans="1:8" x14ac:dyDescent="0.3">
      <c r="A54" s="1" t="s">
        <v>14</v>
      </c>
      <c r="B54" s="1">
        <v>2012</v>
      </c>
      <c r="C54" s="1" t="s">
        <v>300</v>
      </c>
      <c r="D54" s="2">
        <v>1000478574463.24</v>
      </c>
      <c r="E54" s="34">
        <v>1178000</v>
      </c>
      <c r="F54" s="2">
        <v>53576670827.858101</v>
      </c>
      <c r="G54" s="2">
        <f t="shared" si="0"/>
        <v>18.673772726151252</v>
      </c>
      <c r="H54" s="2">
        <f t="shared" si="2"/>
        <v>849302.69479052629</v>
      </c>
    </row>
    <row r="55" spans="1:8" x14ac:dyDescent="0.3">
      <c r="A55" s="1" t="s">
        <v>14</v>
      </c>
      <c r="B55" s="1">
        <v>2013</v>
      </c>
      <c r="C55" s="1" t="s">
        <v>300</v>
      </c>
      <c r="D55" s="2">
        <v>1024659427189.38</v>
      </c>
      <c r="E55" s="34">
        <v>1209000</v>
      </c>
      <c r="F55" s="2">
        <v>55626359256.243202</v>
      </c>
      <c r="G55" s="2">
        <f t="shared" si="0"/>
        <v>18.420393512889806</v>
      </c>
      <c r="H55" s="2">
        <f t="shared" si="2"/>
        <v>847526.40793166251</v>
      </c>
    </row>
    <row r="56" spans="1:8" x14ac:dyDescent="0.3">
      <c r="A56" s="1" t="s">
        <v>14</v>
      </c>
      <c r="B56" s="1">
        <v>2014</v>
      </c>
      <c r="C56" s="1" t="s">
        <v>300</v>
      </c>
      <c r="D56" s="2">
        <v>787499466751.72998</v>
      </c>
      <c r="E56" s="34">
        <v>1241000</v>
      </c>
      <c r="F56" s="2">
        <v>56717054673.721397</v>
      </c>
      <c r="G56" s="2">
        <f t="shared" si="0"/>
        <v>13.884703133510925</v>
      </c>
      <c r="H56" s="2">
        <f t="shared" si="2"/>
        <v>634568.46635917004</v>
      </c>
    </row>
    <row r="57" spans="1:8" x14ac:dyDescent="0.3">
      <c r="A57" s="1" t="s">
        <v>14</v>
      </c>
      <c r="B57" s="1">
        <v>2015</v>
      </c>
      <c r="C57" s="1" t="s">
        <v>300</v>
      </c>
      <c r="D57" s="2">
        <v>939010174762.35999</v>
      </c>
      <c r="E57" s="34">
        <v>1248000</v>
      </c>
      <c r="F57" s="2">
        <v>48952959079.573799</v>
      </c>
      <c r="G57" s="2">
        <f t="shared" si="0"/>
        <v>19.18188792706043</v>
      </c>
      <c r="H57" s="2">
        <f t="shared" si="2"/>
        <v>752411.9990083013</v>
      </c>
    </row>
    <row r="58" spans="1:8" x14ac:dyDescent="0.3">
      <c r="A58" s="1" t="s">
        <v>17</v>
      </c>
      <c r="B58" s="1">
        <v>2011</v>
      </c>
      <c r="C58" s="1" t="s">
        <v>301</v>
      </c>
      <c r="D58" s="2">
        <v>10906021755.209999</v>
      </c>
      <c r="E58" s="34">
        <v>5951232</v>
      </c>
      <c r="F58" s="2">
        <v>1864824080.69256</v>
      </c>
      <c r="G58" s="2">
        <f t="shared" si="0"/>
        <v>5.8482844940310459</v>
      </c>
      <c r="H58" s="2">
        <f t="shared" si="2"/>
        <v>1832.5653839759564</v>
      </c>
    </row>
    <row r="59" spans="1:8" x14ac:dyDescent="0.3">
      <c r="A59" s="1" t="s">
        <v>17</v>
      </c>
      <c r="B59" s="1">
        <v>2012</v>
      </c>
      <c r="C59" s="1" t="s">
        <v>301</v>
      </c>
      <c r="D59" s="2">
        <v>13005911752.93</v>
      </c>
      <c r="E59" s="34">
        <v>6461487</v>
      </c>
      <c r="F59" s="2">
        <v>1751888561.7274699</v>
      </c>
      <c r="G59" s="2">
        <f t="shared" si="0"/>
        <v>7.4239378217672538</v>
      </c>
      <c r="H59" s="2">
        <f t="shared" si="2"/>
        <v>2012.8357068473558</v>
      </c>
    </row>
    <row r="60" spans="1:8" x14ac:dyDescent="0.3">
      <c r="A60" s="1" t="s">
        <v>17</v>
      </c>
      <c r="B60" s="1">
        <v>2013</v>
      </c>
      <c r="C60" s="1" t="s">
        <v>301</v>
      </c>
      <c r="D60" s="2">
        <v>13902394019.15</v>
      </c>
      <c r="E60" s="34">
        <v>8151734</v>
      </c>
      <c r="F60" s="2">
        <v>1837908563.3027501</v>
      </c>
      <c r="G60" s="2">
        <f t="shared" si="0"/>
        <v>7.5642468274739318</v>
      </c>
      <c r="H60" s="2">
        <f t="shared" si="2"/>
        <v>1705.4523637731554</v>
      </c>
    </row>
    <row r="61" spans="1:8" x14ac:dyDescent="0.3">
      <c r="A61" s="1" t="s">
        <v>17</v>
      </c>
      <c r="B61" s="1">
        <v>2014</v>
      </c>
      <c r="C61" s="1" t="s">
        <v>301</v>
      </c>
      <c r="D61" s="2">
        <v>24589231100.82</v>
      </c>
      <c r="E61" s="34">
        <v>9775008</v>
      </c>
      <c r="F61" s="2">
        <v>1871187070.9953401</v>
      </c>
      <c r="G61" s="2">
        <f t="shared" si="0"/>
        <v>13.140979585616876</v>
      </c>
      <c r="H61" s="2">
        <f t="shared" si="2"/>
        <v>2515.520304517398</v>
      </c>
    </row>
    <row r="62" spans="1:8" x14ac:dyDescent="0.3">
      <c r="A62" s="1" t="s">
        <v>17</v>
      </c>
      <c r="B62" s="1">
        <v>2015</v>
      </c>
      <c r="C62" s="1" t="s">
        <v>301</v>
      </c>
      <c r="D62" s="2">
        <v>52160112966.360001</v>
      </c>
      <c r="E62" s="34">
        <v>11923514</v>
      </c>
      <c r="F62" s="2">
        <v>1629759975.0770299</v>
      </c>
      <c r="G62" s="2">
        <f t="shared" si="0"/>
        <v>32.004782154436377</v>
      </c>
      <c r="H62" s="2">
        <f t="shared" si="2"/>
        <v>4374.5587891589676</v>
      </c>
    </row>
    <row r="63" spans="1:8" x14ac:dyDescent="0.3">
      <c r="A63" s="1" t="s">
        <v>107</v>
      </c>
      <c r="B63" s="1">
        <v>2011</v>
      </c>
      <c r="C63" s="1" t="s">
        <v>302</v>
      </c>
      <c r="D63" s="2">
        <v>213296044696254</v>
      </c>
      <c r="E63" s="34">
        <v>470359900</v>
      </c>
      <c r="F63" s="2">
        <v>7492432097810.1104</v>
      </c>
      <c r="G63" s="2">
        <f t="shared" si="0"/>
        <v>28.468198565135641</v>
      </c>
      <c r="H63" s="2">
        <f t="shared" si="2"/>
        <v>453474.1262940442</v>
      </c>
    </row>
    <row r="64" spans="1:8" x14ac:dyDescent="0.3">
      <c r="A64" s="1" t="s">
        <v>107</v>
      </c>
      <c r="B64" s="1">
        <v>2012</v>
      </c>
      <c r="C64" s="1" t="s">
        <v>302</v>
      </c>
      <c r="D64" s="2">
        <v>280869479060007</v>
      </c>
      <c r="E64" s="34">
        <v>470359900</v>
      </c>
      <c r="F64" s="2">
        <v>8461623162714.0703</v>
      </c>
      <c r="G64" s="2">
        <f t="shared" si="0"/>
        <v>33.193333437212296</v>
      </c>
      <c r="H64" s="2">
        <f t="shared" si="2"/>
        <v>597137.3815242477</v>
      </c>
    </row>
    <row r="65" spans="1:8" x14ac:dyDescent="0.3">
      <c r="A65" s="1" t="s">
        <v>107</v>
      </c>
      <c r="B65" s="1">
        <v>2013</v>
      </c>
      <c r="C65" s="1" t="s">
        <v>302</v>
      </c>
      <c r="D65" s="2">
        <v>337332879412145</v>
      </c>
      <c r="E65" s="34">
        <v>595486800</v>
      </c>
      <c r="F65" s="2">
        <v>9490602600148.4902</v>
      </c>
      <c r="G65" s="2">
        <f t="shared" si="0"/>
        <v>35.543884158300664</v>
      </c>
      <c r="H65" s="2">
        <f t="shared" si="2"/>
        <v>566482.54740851524</v>
      </c>
    </row>
    <row r="66" spans="1:8" x14ac:dyDescent="0.3">
      <c r="A66" s="1" t="s">
        <v>107</v>
      </c>
      <c r="B66" s="1">
        <v>2014</v>
      </c>
      <c r="C66" s="1" t="s">
        <v>302</v>
      </c>
      <c r="D66" s="2">
        <v>381708607781875</v>
      </c>
      <c r="E66" s="34">
        <v>712564900</v>
      </c>
      <c r="F66" s="2">
        <v>10351111762216.4</v>
      </c>
      <c r="G66" s="2">
        <f t="shared" ref="G66:G129" si="3">D66/F66</f>
        <v>36.876097616411286</v>
      </c>
      <c r="H66" s="2">
        <f t="shared" si="2"/>
        <v>535682.58523802529</v>
      </c>
    </row>
    <row r="67" spans="1:8" x14ac:dyDescent="0.3">
      <c r="A67" s="1" t="s">
        <v>107</v>
      </c>
      <c r="B67" s="1">
        <v>2015</v>
      </c>
      <c r="C67" s="1" t="s">
        <v>302</v>
      </c>
      <c r="D67" s="2">
        <v>454743749711170</v>
      </c>
      <c r="E67" s="34">
        <v>788838500</v>
      </c>
      <c r="F67" s="2">
        <v>10866443998394.199</v>
      </c>
      <c r="G67" s="2">
        <f t="shared" si="3"/>
        <v>41.848441843382275</v>
      </c>
      <c r="H67" s="2">
        <f t="shared" si="2"/>
        <v>576472.56024036603</v>
      </c>
    </row>
    <row r="68" spans="1:8" x14ac:dyDescent="0.3">
      <c r="A68" s="1" t="s">
        <v>21</v>
      </c>
      <c r="B68" s="1">
        <v>2011</v>
      </c>
      <c r="C68" s="1" t="s">
        <v>303</v>
      </c>
      <c r="D68" s="2">
        <v>4403280922540.0801</v>
      </c>
      <c r="E68" s="34">
        <v>1988000</v>
      </c>
      <c r="F68" s="2">
        <v>335415156702.18597</v>
      </c>
      <c r="G68" s="2">
        <f t="shared" si="3"/>
        <v>13.127853153188719</v>
      </c>
      <c r="H68" s="2">
        <f t="shared" si="2"/>
        <v>2214930.0415191548</v>
      </c>
    </row>
    <row r="69" spans="1:8" x14ac:dyDescent="0.3">
      <c r="A69" s="1" t="s">
        <v>21</v>
      </c>
      <c r="B69" s="1">
        <v>2012</v>
      </c>
      <c r="C69" s="1" t="s">
        <v>303</v>
      </c>
      <c r="D69" s="2">
        <v>5294729236986.7803</v>
      </c>
      <c r="E69" s="34">
        <v>2016000</v>
      </c>
      <c r="F69" s="2">
        <v>369659700375.52002</v>
      </c>
      <c r="G69" s="2">
        <f t="shared" si="3"/>
        <v>14.323252525520397</v>
      </c>
      <c r="H69" s="2">
        <f t="shared" si="2"/>
        <v>2626353.7881878871</v>
      </c>
    </row>
    <row r="70" spans="1:8" x14ac:dyDescent="0.3">
      <c r="A70" s="1" t="s">
        <v>21</v>
      </c>
      <c r="B70" s="1">
        <v>2013</v>
      </c>
      <c r="C70" s="1" t="s">
        <v>303</v>
      </c>
      <c r="D70" s="2">
        <v>4371521780848.21</v>
      </c>
      <c r="E70" s="34">
        <v>1690000</v>
      </c>
      <c r="F70" s="2">
        <v>380191881860.37201</v>
      </c>
      <c r="G70" s="2">
        <f t="shared" si="3"/>
        <v>11.498198645003368</v>
      </c>
      <c r="H70" s="2">
        <f t="shared" si="2"/>
        <v>2586699.2786084083</v>
      </c>
    </row>
    <row r="71" spans="1:8" x14ac:dyDescent="0.3">
      <c r="A71" s="1" t="s">
        <v>21</v>
      </c>
      <c r="B71" s="1">
        <v>2014</v>
      </c>
      <c r="C71" s="1" t="s">
        <v>303</v>
      </c>
      <c r="D71" s="2">
        <v>3682816977152.6001</v>
      </c>
      <c r="E71" s="34">
        <v>1847000</v>
      </c>
      <c r="F71" s="2">
        <v>378416020533.71503</v>
      </c>
      <c r="G71" s="2">
        <f t="shared" si="3"/>
        <v>9.7321909679151091</v>
      </c>
      <c r="H71" s="2">
        <f t="shared" si="2"/>
        <v>1993945.3043598267</v>
      </c>
    </row>
    <row r="72" spans="1:8" x14ac:dyDescent="0.3">
      <c r="A72" s="1" t="s">
        <v>21</v>
      </c>
      <c r="B72" s="1">
        <v>2015</v>
      </c>
      <c r="C72" s="1" t="s">
        <v>303</v>
      </c>
      <c r="D72" s="2">
        <v>320355038177.34003</v>
      </c>
      <c r="E72" s="34">
        <v>1671000</v>
      </c>
      <c r="F72" s="2">
        <v>292080155633.31</v>
      </c>
      <c r="G72" s="2">
        <f t="shared" si="3"/>
        <v>1.0968052159610855</v>
      </c>
      <c r="H72" s="2">
        <f t="shared" si="2"/>
        <v>191714.56503730701</v>
      </c>
    </row>
    <row r="73" spans="1:8" x14ac:dyDescent="0.3">
      <c r="A73" s="1" t="s">
        <v>22</v>
      </c>
      <c r="B73" s="1">
        <v>2011</v>
      </c>
      <c r="C73" s="1" t="s">
        <v>304</v>
      </c>
      <c r="D73" s="2">
        <v>243698072627.42001</v>
      </c>
      <c r="E73" s="34">
        <v>6015100</v>
      </c>
      <c r="F73" s="2">
        <v>41237293551.347397</v>
      </c>
      <c r="G73" s="2">
        <f t="shared" si="3"/>
        <v>5.909652444188044</v>
      </c>
      <c r="H73" s="2">
        <f t="shared" si="2"/>
        <v>40514.384237572114</v>
      </c>
    </row>
    <row r="74" spans="1:8" x14ac:dyDescent="0.3">
      <c r="A74" s="1" t="s">
        <v>22</v>
      </c>
      <c r="B74" s="1">
        <v>2012</v>
      </c>
      <c r="C74" s="1" t="s">
        <v>304</v>
      </c>
      <c r="D74" s="2">
        <v>266613231681.51999</v>
      </c>
      <c r="E74" s="34">
        <v>5337100</v>
      </c>
      <c r="F74" s="2">
        <v>45300669857.480003</v>
      </c>
      <c r="G74" s="2">
        <f t="shared" si="3"/>
        <v>5.8854147746668932</v>
      </c>
      <c r="H74" s="2">
        <f t="shared" si="2"/>
        <v>49954.700433104117</v>
      </c>
    </row>
    <row r="75" spans="1:8" x14ac:dyDescent="0.3">
      <c r="A75" s="1" t="s">
        <v>22</v>
      </c>
      <c r="B75" s="1">
        <v>2013</v>
      </c>
      <c r="C75" s="1" t="s">
        <v>304</v>
      </c>
      <c r="D75" s="2">
        <v>318487505683.98999</v>
      </c>
      <c r="E75" s="34">
        <v>4842100</v>
      </c>
      <c r="F75" s="2">
        <v>49236713603.224503</v>
      </c>
      <c r="G75" s="2">
        <f t="shared" si="3"/>
        <v>6.4684964201821202</v>
      </c>
      <c r="H75" s="2">
        <f t="shared" si="2"/>
        <v>65774.665059373001</v>
      </c>
    </row>
    <row r="76" spans="1:8" x14ac:dyDescent="0.3">
      <c r="A76" s="1" t="s">
        <v>22</v>
      </c>
      <c r="B76" s="1">
        <v>2014</v>
      </c>
      <c r="C76" s="1" t="s">
        <v>304</v>
      </c>
      <c r="D76" s="2">
        <v>290968653656.84003</v>
      </c>
      <c r="E76" s="34">
        <v>4538100</v>
      </c>
      <c r="F76" s="2">
        <v>49552639049.244598</v>
      </c>
      <c r="G76" s="2">
        <f t="shared" si="3"/>
        <v>5.8719103409947584</v>
      </c>
      <c r="H76" s="2">
        <f t="shared" si="2"/>
        <v>64116.844859487457</v>
      </c>
    </row>
    <row r="77" spans="1:8" x14ac:dyDescent="0.3">
      <c r="A77" s="1" t="s">
        <v>22</v>
      </c>
      <c r="B77" s="1">
        <v>2015</v>
      </c>
      <c r="C77" s="1" t="s">
        <v>304</v>
      </c>
      <c r="D77" s="2">
        <v>345588533967.15002</v>
      </c>
      <c r="E77" s="34">
        <v>4364200</v>
      </c>
      <c r="F77" s="2">
        <v>51106697023.746399</v>
      </c>
      <c r="G77" s="2">
        <f t="shared" si="3"/>
        <v>6.7620987872993341</v>
      </c>
      <c r="H77" s="2">
        <f t="shared" si="2"/>
        <v>79187.14402803492</v>
      </c>
    </row>
    <row r="78" spans="1:8" x14ac:dyDescent="0.3">
      <c r="A78" s="1" t="s">
        <v>23</v>
      </c>
      <c r="B78" s="1">
        <v>2011</v>
      </c>
      <c r="C78" s="1" t="s">
        <v>305</v>
      </c>
      <c r="D78" s="2">
        <v>799819922138.18994</v>
      </c>
      <c r="E78" s="34">
        <v>270770</v>
      </c>
      <c r="F78" s="2">
        <v>62249565358.987801</v>
      </c>
      <c r="G78" s="2">
        <f t="shared" si="3"/>
        <v>12.848602516751697</v>
      </c>
      <c r="H78" s="2">
        <f t="shared" si="2"/>
        <v>2953872.0025785351</v>
      </c>
    </row>
    <row r="79" spans="1:8" x14ac:dyDescent="0.3">
      <c r="A79" s="1" t="s">
        <v>23</v>
      </c>
      <c r="B79" s="1">
        <v>2012</v>
      </c>
      <c r="C79" s="1" t="s">
        <v>305</v>
      </c>
      <c r="D79" s="2">
        <v>623775089767.46997</v>
      </c>
      <c r="E79" s="34">
        <v>292030</v>
      </c>
      <c r="F79" s="2">
        <v>56485301967.420502</v>
      </c>
      <c r="G79" s="2">
        <f t="shared" si="3"/>
        <v>11.043139861892744</v>
      </c>
      <c r="H79" s="2">
        <f t="shared" si="2"/>
        <v>2135996.6091410811</v>
      </c>
    </row>
    <row r="80" spans="1:8" x14ac:dyDescent="0.3">
      <c r="A80" s="1" t="s">
        <v>23</v>
      </c>
      <c r="B80" s="1">
        <v>2013</v>
      </c>
      <c r="C80" s="1" t="s">
        <v>305</v>
      </c>
      <c r="D80" s="2">
        <v>558141185574.65002</v>
      </c>
      <c r="E80" s="34">
        <v>302570</v>
      </c>
      <c r="F80" s="2">
        <v>57770884728.649597</v>
      </c>
      <c r="G80" s="2">
        <f t="shared" si="3"/>
        <v>9.6612885226917431</v>
      </c>
      <c r="H80" s="2">
        <f t="shared" si="2"/>
        <v>1844667.9630321909</v>
      </c>
    </row>
    <row r="81" spans="1:8" x14ac:dyDescent="0.3">
      <c r="A81" s="1" t="s">
        <v>23</v>
      </c>
      <c r="B81" s="1">
        <v>2014</v>
      </c>
      <c r="C81" s="1" t="s">
        <v>305</v>
      </c>
      <c r="D81" s="2">
        <v>346602757905.71997</v>
      </c>
      <c r="E81" s="34">
        <v>317170</v>
      </c>
      <c r="F81" s="2">
        <v>57136241867.019203</v>
      </c>
      <c r="G81" s="2">
        <f t="shared" si="3"/>
        <v>6.0662505369606698</v>
      </c>
      <c r="H81" s="2">
        <f t="shared" si="2"/>
        <v>1092798.0512208594</v>
      </c>
    </row>
    <row r="82" spans="1:8" x14ac:dyDescent="0.3">
      <c r="A82" s="1" t="s">
        <v>23</v>
      </c>
      <c r="B82" s="1">
        <v>2015</v>
      </c>
      <c r="C82" s="1" t="s">
        <v>305</v>
      </c>
      <c r="D82" s="2">
        <v>356452765196.34003</v>
      </c>
      <c r="E82" s="34">
        <v>326630</v>
      </c>
      <c r="F82" s="2">
        <v>48732003674.379997</v>
      </c>
      <c r="G82" s="2">
        <f t="shared" si="3"/>
        <v>7.3145518000471395</v>
      </c>
      <c r="H82" s="2">
        <f t="shared" si="2"/>
        <v>1091304.4276286319</v>
      </c>
    </row>
    <row r="83" spans="1:8" x14ac:dyDescent="0.3">
      <c r="A83" s="1" t="s">
        <v>25</v>
      </c>
      <c r="B83" s="1">
        <v>2011</v>
      </c>
      <c r="C83" s="1" t="s">
        <v>306</v>
      </c>
      <c r="D83" s="2">
        <v>9612972260442.9004</v>
      </c>
      <c r="E83" s="34">
        <v>833000</v>
      </c>
      <c r="F83" s="2">
        <v>341498686832.93903</v>
      </c>
      <c r="G83" s="2">
        <f t="shared" si="3"/>
        <v>28.149368155976429</v>
      </c>
      <c r="H83" s="2">
        <f t="shared" si="2"/>
        <v>11540182.785645738</v>
      </c>
    </row>
    <row r="84" spans="1:8" x14ac:dyDescent="0.3">
      <c r="A84" s="1" t="s">
        <v>25</v>
      </c>
      <c r="B84" s="1">
        <v>2012</v>
      </c>
      <c r="C84" s="1" t="s">
        <v>306</v>
      </c>
      <c r="D84" s="2">
        <v>10624424579711.5</v>
      </c>
      <c r="E84" s="34">
        <v>896000</v>
      </c>
      <c r="F84" s="2">
        <v>325012162409.979</v>
      </c>
      <c r="G84" s="2">
        <f t="shared" si="3"/>
        <v>32.689313842691114</v>
      </c>
      <c r="H84" s="2">
        <f t="shared" si="2"/>
        <v>11857616.718428014</v>
      </c>
    </row>
    <row r="85" spans="1:8" x14ac:dyDescent="0.3">
      <c r="A85" s="1" t="s">
        <v>25</v>
      </c>
      <c r="B85" s="1">
        <v>2013</v>
      </c>
      <c r="C85" s="1" t="s">
        <v>306</v>
      </c>
      <c r="D85" s="2">
        <v>13619893212764.199</v>
      </c>
      <c r="E85" s="34">
        <v>1038000</v>
      </c>
      <c r="F85" s="2">
        <v>338927058604.18201</v>
      </c>
      <c r="G85" s="2">
        <f t="shared" si="3"/>
        <v>40.185322673425944</v>
      </c>
      <c r="H85" s="2">
        <f t="shared" si="2"/>
        <v>13121284.405360499</v>
      </c>
    </row>
    <row r="86" spans="1:8" x14ac:dyDescent="0.3">
      <c r="A86" s="1" t="s">
        <v>25</v>
      </c>
      <c r="B86" s="1">
        <v>2014</v>
      </c>
      <c r="C86" s="1" t="s">
        <v>306</v>
      </c>
      <c r="D86" s="2">
        <v>16629849476109</v>
      </c>
      <c r="E86" s="34">
        <v>1118000</v>
      </c>
      <c r="F86" s="2">
        <v>346119472127.52502</v>
      </c>
      <c r="G86" s="2">
        <f t="shared" si="3"/>
        <v>48.046558530465632</v>
      </c>
      <c r="H86" s="2">
        <f t="shared" si="2"/>
        <v>14874641.749650268</v>
      </c>
    </row>
    <row r="87" spans="1:8" x14ac:dyDescent="0.3">
      <c r="A87" s="1" t="s">
        <v>25</v>
      </c>
      <c r="B87" s="1">
        <v>2015</v>
      </c>
      <c r="C87" s="1" t="s">
        <v>306</v>
      </c>
      <c r="D87" s="2">
        <v>18700212155393.602</v>
      </c>
      <c r="E87" s="34">
        <v>1195000</v>
      </c>
      <c r="F87" s="2">
        <v>295164313328.84198</v>
      </c>
      <c r="G87" s="2">
        <f t="shared" si="3"/>
        <v>63.355261157739392</v>
      </c>
      <c r="H87" s="2">
        <f t="shared" si="2"/>
        <v>15648713.100747785</v>
      </c>
    </row>
    <row r="88" spans="1:8" x14ac:dyDescent="0.3">
      <c r="A88" s="1" t="s">
        <v>307</v>
      </c>
      <c r="B88" s="1">
        <v>2011</v>
      </c>
      <c r="C88" s="1" t="s">
        <v>308</v>
      </c>
      <c r="D88" s="2">
        <v>313983958484.03998</v>
      </c>
      <c r="E88" s="34">
        <v>237000</v>
      </c>
      <c r="F88" s="2">
        <v>58361928552.026604</v>
      </c>
      <c r="G88" s="2">
        <f t="shared" si="3"/>
        <v>5.3799448762927655</v>
      </c>
      <c r="H88" s="2">
        <f t="shared" si="2"/>
        <v>1324826.8290465821</v>
      </c>
    </row>
    <row r="89" spans="1:8" x14ac:dyDescent="0.3">
      <c r="A89" s="1" t="s">
        <v>307</v>
      </c>
      <c r="B89" s="1">
        <v>2012</v>
      </c>
      <c r="C89" s="1" t="s">
        <v>308</v>
      </c>
      <c r="D89" s="2">
        <v>421916063512.73999</v>
      </c>
      <c r="E89" s="34">
        <v>301000</v>
      </c>
      <c r="F89" s="2">
        <v>60595109805.051003</v>
      </c>
      <c r="G89" s="2">
        <f t="shared" si="3"/>
        <v>6.9628731570937843</v>
      </c>
      <c r="H89" s="2">
        <f t="shared" si="2"/>
        <v>1401714.4967200665</v>
      </c>
    </row>
    <row r="90" spans="1:8" x14ac:dyDescent="0.3">
      <c r="A90" s="1" t="s">
        <v>307</v>
      </c>
      <c r="B90" s="1">
        <v>2013</v>
      </c>
      <c r="C90" s="1" t="s">
        <v>308</v>
      </c>
      <c r="D90" s="2">
        <v>432649648693.87</v>
      </c>
      <c r="E90" s="34">
        <v>372000</v>
      </c>
      <c r="F90" s="2">
        <v>61198323068.974701</v>
      </c>
      <c r="G90" s="2">
        <f t="shared" si="3"/>
        <v>7.0696324179707375</v>
      </c>
      <c r="H90" s="2">
        <f t="shared" si="2"/>
        <v>1163036.690037285</v>
      </c>
    </row>
    <row r="91" spans="1:8" x14ac:dyDescent="0.3">
      <c r="A91" s="1" t="s">
        <v>307</v>
      </c>
      <c r="B91" s="1">
        <v>2014</v>
      </c>
      <c r="C91" s="1" t="s">
        <v>308</v>
      </c>
      <c r="D91" s="2">
        <v>387479392318.58002</v>
      </c>
      <c r="E91" s="34">
        <v>480000</v>
      </c>
      <c r="F91" s="2">
        <v>63968906782.0737</v>
      </c>
      <c r="G91" s="2">
        <f t="shared" si="3"/>
        <v>6.0573083363551419</v>
      </c>
      <c r="H91" s="2">
        <f t="shared" ref="H91:H154" si="4">D91/E91</f>
        <v>807248.73399704171</v>
      </c>
    </row>
    <row r="92" spans="1:8" x14ac:dyDescent="0.3">
      <c r="A92" s="1" t="s">
        <v>307</v>
      </c>
      <c r="B92" s="1">
        <v>2015</v>
      </c>
      <c r="C92" s="1" t="s">
        <v>308</v>
      </c>
      <c r="D92" s="2">
        <v>377429519576.20001</v>
      </c>
      <c r="E92" s="34">
        <v>800000</v>
      </c>
      <c r="F92" s="2">
        <v>67103263863.394302</v>
      </c>
      <c r="G92" s="2">
        <f t="shared" si="3"/>
        <v>5.6246074757936277</v>
      </c>
      <c r="H92" s="2">
        <f t="shared" si="4"/>
        <v>471786.89947025001</v>
      </c>
    </row>
    <row r="93" spans="1:8" x14ac:dyDescent="0.3">
      <c r="A93" s="1" t="s">
        <v>309</v>
      </c>
      <c r="B93" s="1">
        <v>2011</v>
      </c>
      <c r="D93" s="2">
        <v>5959349629.6296291</v>
      </c>
      <c r="E93" s="34">
        <v>114000</v>
      </c>
      <c r="F93" s="2">
        <f>SUM(A93:E93)</f>
        <v>5959465640.6296291</v>
      </c>
      <c r="G93" s="2">
        <f>D93/F93</f>
        <v>0.99998053332177816</v>
      </c>
      <c r="H93" s="2">
        <f t="shared" si="4"/>
        <v>52274.9967511371</v>
      </c>
    </row>
    <row r="94" spans="1:8" x14ac:dyDescent="0.3">
      <c r="A94" s="1" t="s">
        <v>309</v>
      </c>
      <c r="B94" s="1">
        <v>2012</v>
      </c>
      <c r="D94" s="2">
        <v>5610307777.7777777</v>
      </c>
      <c r="E94" s="34">
        <v>113000</v>
      </c>
      <c r="F94" s="2">
        <f>SUM(A94:E94)</f>
        <v>5610422789.7777777</v>
      </c>
      <c r="G94" s="2">
        <f t="shared" ref="G94:G97" si="5">D94/F94</f>
        <v>0.99997950029715954</v>
      </c>
      <c r="H94" s="2">
        <f t="shared" si="4"/>
        <v>49648.741396263518</v>
      </c>
    </row>
    <row r="95" spans="1:8" x14ac:dyDescent="0.3">
      <c r="A95" s="1" t="s">
        <v>309</v>
      </c>
      <c r="B95" s="1">
        <v>2013</v>
      </c>
      <c r="D95" s="2">
        <v>5385923333.333333</v>
      </c>
      <c r="E95" s="34">
        <v>107000</v>
      </c>
      <c r="F95" s="2">
        <f>SUM(A95:E95)</f>
        <v>5386032346.333333</v>
      </c>
      <c r="G95" s="2">
        <f t="shared" si="5"/>
        <v>0.99997976005471367</v>
      </c>
      <c r="H95" s="2">
        <f t="shared" si="4"/>
        <v>50335.732087227414</v>
      </c>
    </row>
    <row r="96" spans="1:8" x14ac:dyDescent="0.3">
      <c r="A96" s="1" t="s">
        <v>309</v>
      </c>
      <c r="B96" s="1">
        <v>2014</v>
      </c>
      <c r="D96" s="2">
        <v>5614817407.4074068</v>
      </c>
      <c r="E96" s="34">
        <v>119000</v>
      </c>
      <c r="F96" s="2">
        <f>SUM(A96:E96)</f>
        <v>5614938421.4074068</v>
      </c>
      <c r="G96" s="2">
        <f t="shared" si="5"/>
        <v>0.99997844784912715</v>
      </c>
      <c r="H96" s="2">
        <f t="shared" si="4"/>
        <v>47183.339558045438</v>
      </c>
    </row>
    <row r="97" spans="1:8" x14ac:dyDescent="0.3">
      <c r="A97" s="1" t="s">
        <v>309</v>
      </c>
      <c r="B97" s="1">
        <v>2015</v>
      </c>
      <c r="D97" s="2">
        <v>3528719629.6296296</v>
      </c>
      <c r="E97" s="34">
        <v>103000</v>
      </c>
      <c r="F97" s="2">
        <f>SUM(A97:E97)</f>
        <v>3528824644.6296296</v>
      </c>
      <c r="G97" s="2">
        <f t="shared" si="5"/>
        <v>0.99997024079953656</v>
      </c>
      <c r="H97" s="2">
        <f t="shared" si="4"/>
        <v>34259.413879899315</v>
      </c>
    </row>
    <row r="98" spans="1:8" x14ac:dyDescent="0.3">
      <c r="A98" s="1" t="s">
        <v>126</v>
      </c>
      <c r="B98" s="1">
        <v>2011</v>
      </c>
      <c r="C98" s="1" t="s">
        <v>310</v>
      </c>
      <c r="D98" s="2">
        <v>2258662311591.0601</v>
      </c>
      <c r="E98" s="34">
        <v>1339000</v>
      </c>
      <c r="F98" s="2">
        <v>236001858960.01501</v>
      </c>
      <c r="G98" s="2">
        <f t="shared" si="3"/>
        <v>9.5705276286562526</v>
      </c>
      <c r="H98" s="2">
        <f t="shared" si="4"/>
        <v>1686827.7159007171</v>
      </c>
    </row>
    <row r="99" spans="1:8" x14ac:dyDescent="0.3">
      <c r="A99" s="1" t="s">
        <v>126</v>
      </c>
      <c r="B99" s="1">
        <v>2012</v>
      </c>
      <c r="C99" s="1" t="s">
        <v>310</v>
      </c>
      <c r="D99" s="2">
        <v>1872780846379.76</v>
      </c>
      <c r="E99" s="34">
        <v>1443000</v>
      </c>
      <c r="F99" s="2">
        <v>276353323880.224</v>
      </c>
      <c r="G99" s="2">
        <f t="shared" si="3"/>
        <v>6.7767625157693185</v>
      </c>
      <c r="H99" s="2">
        <f t="shared" si="4"/>
        <v>1297838.4243795981</v>
      </c>
    </row>
    <row r="100" spans="1:8" x14ac:dyDescent="0.3">
      <c r="A100" s="1" t="s">
        <v>126</v>
      </c>
      <c r="B100" s="1">
        <v>2013</v>
      </c>
      <c r="C100" s="1" t="s">
        <v>310</v>
      </c>
      <c r="D100" s="2">
        <v>2288166525185.1899</v>
      </c>
      <c r="E100" s="34">
        <v>1182000</v>
      </c>
      <c r="F100" s="2">
        <v>286011230726.27399</v>
      </c>
      <c r="G100" s="2">
        <f t="shared" si="3"/>
        <v>8.000268099174999</v>
      </c>
      <c r="H100" s="2">
        <f t="shared" si="4"/>
        <v>1935843.0839130203</v>
      </c>
    </row>
    <row r="101" spans="1:8" x14ac:dyDescent="0.3">
      <c r="A101" s="1" t="s">
        <v>126</v>
      </c>
      <c r="B101" s="1">
        <v>2014</v>
      </c>
      <c r="C101" s="1" t="s">
        <v>310</v>
      </c>
      <c r="D101" s="2">
        <v>3002490821337.1201</v>
      </c>
      <c r="E101" s="34">
        <v>1123000</v>
      </c>
      <c r="F101" s="2">
        <v>301498960051.63898</v>
      </c>
      <c r="G101" s="2">
        <f t="shared" si="3"/>
        <v>9.9585445363488851</v>
      </c>
      <c r="H101" s="2">
        <f t="shared" si="4"/>
        <v>2673633.8569342121</v>
      </c>
    </row>
    <row r="102" spans="1:8" x14ac:dyDescent="0.3">
      <c r="A102" s="1" t="s">
        <v>126</v>
      </c>
      <c r="B102" s="1">
        <v>2015</v>
      </c>
      <c r="C102" s="1" t="s">
        <v>310</v>
      </c>
      <c r="D102" s="2">
        <v>3727499054091.1699</v>
      </c>
      <c r="E102" s="34">
        <v>1156000</v>
      </c>
      <c r="F102" s="2">
        <v>330778550716.74597</v>
      </c>
      <c r="G102" s="2">
        <f t="shared" si="3"/>
        <v>11.268865668630133</v>
      </c>
      <c r="H102" s="2">
        <f t="shared" si="4"/>
        <v>3224480.1505978978</v>
      </c>
    </row>
    <row r="103" spans="1:8" x14ac:dyDescent="0.3">
      <c r="A103" s="1" t="s">
        <v>29</v>
      </c>
      <c r="B103" s="1">
        <v>2011</v>
      </c>
      <c r="C103" s="1" t="s">
        <v>311</v>
      </c>
      <c r="D103" s="2">
        <v>407354855100.08002</v>
      </c>
      <c r="E103" s="34">
        <v>86000</v>
      </c>
      <c r="F103" s="2">
        <v>23168793438.976898</v>
      </c>
      <c r="G103" s="2">
        <f t="shared" si="3"/>
        <v>17.582048723123677</v>
      </c>
      <c r="H103" s="2">
        <f t="shared" si="4"/>
        <v>4736684.361628837</v>
      </c>
    </row>
    <row r="104" spans="1:8" x14ac:dyDescent="0.3">
      <c r="A104" s="1" t="s">
        <v>29</v>
      </c>
      <c r="B104" s="1">
        <v>2012</v>
      </c>
      <c r="C104" s="1" t="s">
        <v>311</v>
      </c>
      <c r="D104" s="2">
        <v>477540580222.97998</v>
      </c>
      <c r="E104" s="34">
        <v>93000</v>
      </c>
      <c r="F104" s="2">
        <v>23135266649.1325</v>
      </c>
      <c r="G104" s="2">
        <f t="shared" si="3"/>
        <v>20.641239518235086</v>
      </c>
      <c r="H104" s="2">
        <f t="shared" si="4"/>
        <v>5134844.9486341933</v>
      </c>
    </row>
    <row r="105" spans="1:8" x14ac:dyDescent="0.3">
      <c r="A105" s="1" t="s">
        <v>29</v>
      </c>
      <c r="B105" s="1">
        <v>2013</v>
      </c>
      <c r="C105" s="1" t="s">
        <v>311</v>
      </c>
      <c r="D105" s="2">
        <v>378134134135.51001</v>
      </c>
      <c r="E105" s="34">
        <v>106000</v>
      </c>
      <c r="F105" s="2">
        <v>25246787741.951698</v>
      </c>
      <c r="G105" s="2">
        <f t="shared" si="3"/>
        <v>14.97751468426131</v>
      </c>
      <c r="H105" s="2">
        <f t="shared" si="4"/>
        <v>3567303.1522217924</v>
      </c>
    </row>
    <row r="106" spans="1:8" x14ac:dyDescent="0.3">
      <c r="A106" s="1" t="s">
        <v>29</v>
      </c>
      <c r="B106" s="1">
        <v>2014</v>
      </c>
      <c r="C106" s="1" t="s">
        <v>311</v>
      </c>
      <c r="D106" s="2">
        <v>301596876973.14001</v>
      </c>
      <c r="E106" s="34">
        <v>159000</v>
      </c>
      <c r="F106" s="2">
        <v>26485161115.944599</v>
      </c>
      <c r="G106" s="2">
        <f t="shared" si="3"/>
        <v>11.387390684649173</v>
      </c>
      <c r="H106" s="2">
        <f t="shared" si="4"/>
        <v>1896835.7042335849</v>
      </c>
    </row>
    <row r="107" spans="1:8" x14ac:dyDescent="0.3">
      <c r="A107" s="1" t="s">
        <v>29</v>
      </c>
      <c r="B107" s="1">
        <v>2015</v>
      </c>
      <c r="C107" s="1" t="s">
        <v>311</v>
      </c>
      <c r="D107" s="2">
        <v>172076334770.51001</v>
      </c>
      <c r="E107" s="34">
        <v>425000</v>
      </c>
      <c r="F107" s="2">
        <v>22691482754.796501</v>
      </c>
      <c r="G107" s="2">
        <f t="shared" si="3"/>
        <v>7.5833005991702631</v>
      </c>
      <c r="H107" s="2">
        <f t="shared" si="4"/>
        <v>404885.4935776706</v>
      </c>
    </row>
    <row r="108" spans="1:8" x14ac:dyDescent="0.3">
      <c r="A108" s="1" t="s">
        <v>30</v>
      </c>
      <c r="B108" s="1">
        <v>2011</v>
      </c>
      <c r="C108" s="1" t="s">
        <v>312</v>
      </c>
      <c r="D108" s="2">
        <v>16795616427.309999</v>
      </c>
      <c r="E108" s="34">
        <v>50530</v>
      </c>
      <c r="F108" s="2">
        <v>31952763089.330002</v>
      </c>
      <c r="G108" s="2">
        <f t="shared" si="3"/>
        <v>0.52563893708830978</v>
      </c>
      <c r="H108" s="2">
        <f t="shared" si="4"/>
        <v>332389.00509222242</v>
      </c>
    </row>
    <row r="109" spans="1:8" x14ac:dyDescent="0.3">
      <c r="A109" s="1" t="s">
        <v>30</v>
      </c>
      <c r="B109" s="1">
        <v>2012</v>
      </c>
      <c r="C109" s="1" t="s">
        <v>312</v>
      </c>
      <c r="D109" s="2">
        <v>36983513862.610001</v>
      </c>
      <c r="E109" s="34">
        <v>169800</v>
      </c>
      <c r="F109" s="2">
        <v>43310721414.082901</v>
      </c>
      <c r="G109" s="2">
        <f t="shared" si="3"/>
        <v>0.85391128697718832</v>
      </c>
      <c r="H109" s="2">
        <f t="shared" si="4"/>
        <v>217806.32427921085</v>
      </c>
    </row>
    <row r="110" spans="1:8" x14ac:dyDescent="0.3">
      <c r="A110" s="1" t="s">
        <v>30</v>
      </c>
      <c r="B110" s="1">
        <v>2013</v>
      </c>
      <c r="C110" s="1" t="s">
        <v>312</v>
      </c>
      <c r="D110" s="2">
        <v>39564122934.989998</v>
      </c>
      <c r="E110" s="34">
        <v>209140</v>
      </c>
      <c r="F110" s="2">
        <v>47648211133.2183</v>
      </c>
      <c r="G110" s="2">
        <f t="shared" si="3"/>
        <v>0.83033805454676513</v>
      </c>
      <c r="H110" s="2">
        <f t="shared" si="4"/>
        <v>189175.30331352205</v>
      </c>
    </row>
    <row r="111" spans="1:8" x14ac:dyDescent="0.3">
      <c r="A111" s="1" t="s">
        <v>30</v>
      </c>
      <c r="B111" s="1">
        <v>2014</v>
      </c>
      <c r="C111" s="1" t="s">
        <v>312</v>
      </c>
      <c r="D111" s="2">
        <v>33865096784.110001</v>
      </c>
      <c r="E111" s="34">
        <v>214990</v>
      </c>
      <c r="F111" s="2">
        <v>55612228233.517899</v>
      </c>
      <c r="G111" s="2">
        <f t="shared" si="3"/>
        <v>0.60895054666590864</v>
      </c>
      <c r="H111" s="2">
        <f t="shared" si="4"/>
        <v>157519.40454956045</v>
      </c>
    </row>
    <row r="112" spans="1:8" x14ac:dyDescent="0.3">
      <c r="A112" s="1" t="s">
        <v>30</v>
      </c>
      <c r="B112" s="1">
        <v>2015</v>
      </c>
      <c r="C112" s="1" t="s">
        <v>312</v>
      </c>
      <c r="D112" s="2">
        <v>39453179134.050003</v>
      </c>
      <c r="E112" s="34">
        <v>241760</v>
      </c>
      <c r="F112" s="2">
        <v>61537143095.387398</v>
      </c>
      <c r="G112" s="2">
        <f t="shared" si="3"/>
        <v>0.64112789690113625</v>
      </c>
      <c r="H112" s="2">
        <f t="shared" si="4"/>
        <v>163191.50866168929</v>
      </c>
    </row>
    <row r="113" spans="1:8" x14ac:dyDescent="0.3">
      <c r="A113" s="1" t="s">
        <v>31</v>
      </c>
      <c r="B113" s="1">
        <v>2011</v>
      </c>
      <c r="C113" s="1" t="s">
        <v>313</v>
      </c>
      <c r="D113" s="2">
        <v>91510282593.089996</v>
      </c>
      <c r="E113" s="34">
        <v>67000</v>
      </c>
      <c r="F113" s="2">
        <v>3774537140.3078299</v>
      </c>
      <c r="G113" s="2">
        <f t="shared" si="3"/>
        <v>24.244107076298882</v>
      </c>
      <c r="H113" s="2">
        <f t="shared" si="4"/>
        <v>1365825.1133297014</v>
      </c>
    </row>
    <row r="114" spans="1:8" x14ac:dyDescent="0.3">
      <c r="A114" s="1" t="s">
        <v>31</v>
      </c>
      <c r="B114" s="1">
        <v>2012</v>
      </c>
      <c r="C114" s="1" t="s">
        <v>313</v>
      </c>
      <c r="D114" s="2">
        <v>88860838381.539993</v>
      </c>
      <c r="E114" s="34">
        <v>71000</v>
      </c>
      <c r="F114" s="2">
        <v>3977652382.8146801</v>
      </c>
      <c r="G114" s="2">
        <f t="shared" si="3"/>
        <v>22.340021155559093</v>
      </c>
      <c r="H114" s="2">
        <f t="shared" si="4"/>
        <v>1251561.1039653521</v>
      </c>
    </row>
    <row r="115" spans="1:8" x14ac:dyDescent="0.3">
      <c r="A115" s="1" t="s">
        <v>31</v>
      </c>
      <c r="B115" s="1">
        <v>2013</v>
      </c>
      <c r="C115" s="1" t="s">
        <v>313</v>
      </c>
      <c r="D115" s="2">
        <v>97193653874.789993</v>
      </c>
      <c r="E115" s="34">
        <v>88000</v>
      </c>
      <c r="F115" s="2">
        <v>4196263712.3927398</v>
      </c>
      <c r="G115" s="2">
        <f t="shared" si="3"/>
        <v>23.161950853505694</v>
      </c>
      <c r="H115" s="2">
        <f t="shared" si="4"/>
        <v>1104473.33948625</v>
      </c>
    </row>
    <row r="116" spans="1:8" x14ac:dyDescent="0.3">
      <c r="A116" s="1" t="s">
        <v>31</v>
      </c>
      <c r="B116" s="1">
        <v>2014</v>
      </c>
      <c r="C116" s="1" t="s">
        <v>313</v>
      </c>
      <c r="D116" s="2">
        <v>103817572490.17</v>
      </c>
      <c r="E116" s="34">
        <v>103000</v>
      </c>
      <c r="F116" s="2">
        <v>4531870926.7207098</v>
      </c>
      <c r="G116" s="2">
        <f t="shared" si="3"/>
        <v>22.908325097708165</v>
      </c>
      <c r="H116" s="2">
        <f t="shared" si="4"/>
        <v>1007937.5969919417</v>
      </c>
    </row>
    <row r="117" spans="1:8" x14ac:dyDescent="0.3">
      <c r="A117" s="1" t="s">
        <v>31</v>
      </c>
      <c r="B117" s="1">
        <v>2015</v>
      </c>
      <c r="C117" s="1" t="s">
        <v>313</v>
      </c>
      <c r="D117" s="2">
        <v>109833417498.96001</v>
      </c>
      <c r="E117" s="34">
        <v>110000</v>
      </c>
      <c r="F117" s="2">
        <v>4386008744.5346699</v>
      </c>
      <c r="G117" s="2">
        <f t="shared" si="3"/>
        <v>25.041768928486871</v>
      </c>
      <c r="H117" s="2">
        <f t="shared" si="4"/>
        <v>998485.61362690921</v>
      </c>
    </row>
    <row r="118" spans="1:8" x14ac:dyDescent="0.3">
      <c r="A118" s="1" t="s">
        <v>32</v>
      </c>
      <c r="B118" s="1">
        <v>2011</v>
      </c>
      <c r="C118" s="1" t="s">
        <v>314</v>
      </c>
      <c r="D118" s="2">
        <v>18570992830830.398</v>
      </c>
      <c r="E118" s="34">
        <v>732000</v>
      </c>
      <c r="F118" s="2">
        <v>273657214345.28799</v>
      </c>
      <c r="G118" s="2">
        <f t="shared" si="3"/>
        <v>67.862244652532269</v>
      </c>
      <c r="H118" s="2">
        <f t="shared" si="4"/>
        <v>25370208.785287429</v>
      </c>
    </row>
    <row r="119" spans="1:8" x14ac:dyDescent="0.3">
      <c r="A119" s="1" t="s">
        <v>32</v>
      </c>
      <c r="B119" s="1">
        <v>2012</v>
      </c>
      <c r="C119" s="1" t="s">
        <v>314</v>
      </c>
      <c r="D119" s="2">
        <v>22926453781801.102</v>
      </c>
      <c r="E119" s="34">
        <v>796000</v>
      </c>
      <c r="F119" s="2">
        <v>256706466091.08899</v>
      </c>
      <c r="G119" s="2">
        <f t="shared" si="3"/>
        <v>89.309997254474865</v>
      </c>
      <c r="H119" s="2">
        <f t="shared" si="4"/>
        <v>28802077.615328018</v>
      </c>
    </row>
    <row r="120" spans="1:8" x14ac:dyDescent="0.3">
      <c r="A120" s="1" t="s">
        <v>32</v>
      </c>
      <c r="B120" s="1">
        <v>2013</v>
      </c>
      <c r="C120" s="1" t="s">
        <v>314</v>
      </c>
      <c r="D120" s="2">
        <v>18576406902265.898</v>
      </c>
      <c r="E120" s="34">
        <v>824000</v>
      </c>
      <c r="F120" s="2">
        <v>269980111642.89801</v>
      </c>
      <c r="G120" s="2">
        <f t="shared" si="3"/>
        <v>68.80657537780732</v>
      </c>
      <c r="H120" s="2">
        <f t="shared" si="4"/>
        <v>22544183.133817837</v>
      </c>
    </row>
    <row r="121" spans="1:8" x14ac:dyDescent="0.3">
      <c r="A121" s="1" t="s">
        <v>32</v>
      </c>
      <c r="B121" s="1">
        <v>2014</v>
      </c>
      <c r="C121" s="1" t="s">
        <v>314</v>
      </c>
      <c r="D121" s="2">
        <v>16913413167225.199</v>
      </c>
      <c r="E121" s="34">
        <v>814000</v>
      </c>
      <c r="F121" s="2">
        <v>272335981538.93701</v>
      </c>
      <c r="G121" s="2">
        <f t="shared" si="3"/>
        <v>62.104952388772098</v>
      </c>
      <c r="H121" s="2">
        <f t="shared" si="4"/>
        <v>20778148.85408501</v>
      </c>
    </row>
    <row r="122" spans="1:8" x14ac:dyDescent="0.3">
      <c r="A122" s="1" t="s">
        <v>32</v>
      </c>
      <c r="B122" s="1">
        <v>2015</v>
      </c>
      <c r="C122" s="1" t="s">
        <v>314</v>
      </c>
      <c r="D122" s="2">
        <v>15216009972263.5</v>
      </c>
      <c r="E122" s="34">
        <v>888000</v>
      </c>
      <c r="F122" s="2">
        <v>229810358212.26599</v>
      </c>
      <c r="G122" s="2">
        <f t="shared" si="3"/>
        <v>66.211158150709309</v>
      </c>
      <c r="H122" s="2">
        <f t="shared" si="4"/>
        <v>17135146.365161598</v>
      </c>
    </row>
    <row r="123" spans="1:8" x14ac:dyDescent="0.3">
      <c r="A123" s="1" t="s">
        <v>33</v>
      </c>
      <c r="B123" s="1">
        <v>2011</v>
      </c>
      <c r="C123" s="1" t="s">
        <v>315</v>
      </c>
      <c r="D123" s="2">
        <v>132880448167072</v>
      </c>
      <c r="E123" s="34">
        <v>8777000</v>
      </c>
      <c r="F123" s="2">
        <v>2862502085070.8901</v>
      </c>
      <c r="G123" s="2">
        <f t="shared" si="3"/>
        <v>46.421083450068892</v>
      </c>
      <c r="H123" s="2">
        <f t="shared" si="4"/>
        <v>15139620.390460521</v>
      </c>
    </row>
    <row r="124" spans="1:8" x14ac:dyDescent="0.3">
      <c r="A124" s="1" t="s">
        <v>33</v>
      </c>
      <c r="B124" s="1">
        <v>2012</v>
      </c>
      <c r="C124" s="1" t="s">
        <v>315</v>
      </c>
      <c r="D124" s="2">
        <v>145880976650593</v>
      </c>
      <c r="E124" s="34">
        <v>8664000</v>
      </c>
      <c r="F124" s="2">
        <v>2681416108537.3901</v>
      </c>
      <c r="G124" s="2">
        <f t="shared" si="3"/>
        <v>54.404453000084899</v>
      </c>
      <c r="H124" s="2">
        <f t="shared" si="4"/>
        <v>16837601.183124769</v>
      </c>
    </row>
    <row r="125" spans="1:8" x14ac:dyDescent="0.3">
      <c r="A125" s="1" t="s">
        <v>33</v>
      </c>
      <c r="B125" s="1">
        <v>2013</v>
      </c>
      <c r="C125" s="1" t="s">
        <v>315</v>
      </c>
      <c r="D125" s="2">
        <v>123897695144177</v>
      </c>
      <c r="E125" s="34">
        <v>9118000</v>
      </c>
      <c r="F125" s="2">
        <v>2808511203185.3901</v>
      </c>
      <c r="G125" s="2">
        <f t="shared" si="3"/>
        <v>44.115079549496997</v>
      </c>
      <c r="H125" s="2">
        <f t="shared" si="4"/>
        <v>13588253.470517328</v>
      </c>
    </row>
    <row r="126" spans="1:8" x14ac:dyDescent="0.3">
      <c r="A126" s="1" t="s">
        <v>33</v>
      </c>
      <c r="B126" s="1">
        <v>2014</v>
      </c>
      <c r="C126" s="1" t="s">
        <v>315</v>
      </c>
      <c r="D126" s="2">
        <v>105316055438584</v>
      </c>
      <c r="E126" s="34">
        <v>9379000</v>
      </c>
      <c r="F126" s="2">
        <v>2829192039171.8398</v>
      </c>
      <c r="G126" s="2">
        <f t="shared" si="3"/>
        <v>37.224781485463275</v>
      </c>
      <c r="H126" s="2">
        <f t="shared" si="4"/>
        <v>11228921.573577566</v>
      </c>
    </row>
    <row r="127" spans="1:8" x14ac:dyDescent="0.3">
      <c r="A127" s="1" t="s">
        <v>33</v>
      </c>
      <c r="B127" s="1">
        <v>2015</v>
      </c>
      <c r="C127" s="1" t="s">
        <v>315</v>
      </c>
      <c r="D127" s="2">
        <v>86306612450550.406</v>
      </c>
      <c r="E127" s="34">
        <v>8969000</v>
      </c>
      <c r="F127" s="2">
        <v>2421682377730.9502</v>
      </c>
      <c r="G127" s="2">
        <f t="shared" si="3"/>
        <v>35.639113223187152</v>
      </c>
      <c r="H127" s="2">
        <f t="shared" si="4"/>
        <v>9622768.6977980155</v>
      </c>
    </row>
    <row r="128" spans="1:8" x14ac:dyDescent="0.3">
      <c r="A128" s="1" t="s">
        <v>34</v>
      </c>
      <c r="B128" s="1">
        <v>2011</v>
      </c>
      <c r="C128" s="1" t="s">
        <v>316</v>
      </c>
      <c r="D128" s="2">
        <v>48477544752.440002</v>
      </c>
      <c r="E128" s="34">
        <v>10275000</v>
      </c>
      <c r="F128" s="2">
        <v>14434619982.2117</v>
      </c>
      <c r="G128" s="2">
        <f t="shared" si="3"/>
        <v>3.3584219613803907</v>
      </c>
      <c r="H128" s="2">
        <f t="shared" si="4"/>
        <v>4718.0092216486619</v>
      </c>
    </row>
    <row r="129" spans="1:8" x14ac:dyDescent="0.3">
      <c r="A129" s="1" t="s">
        <v>34</v>
      </c>
      <c r="B129" s="1">
        <v>2012</v>
      </c>
      <c r="C129" s="1" t="s">
        <v>316</v>
      </c>
      <c r="D129" s="2">
        <v>75909764521.190002</v>
      </c>
      <c r="E129" s="34">
        <v>11165000</v>
      </c>
      <c r="F129" s="2">
        <v>15846474595.773001</v>
      </c>
      <c r="G129" s="2">
        <f t="shared" si="3"/>
        <v>4.7903250696176105</v>
      </c>
      <c r="H129" s="2">
        <f t="shared" si="4"/>
        <v>6798.9041219158089</v>
      </c>
    </row>
    <row r="130" spans="1:8" x14ac:dyDescent="0.3">
      <c r="A130" s="1" t="s">
        <v>34</v>
      </c>
      <c r="B130" s="1">
        <v>2013</v>
      </c>
      <c r="C130" s="1" t="s">
        <v>316</v>
      </c>
      <c r="D130" s="2">
        <v>74548630081.770004</v>
      </c>
      <c r="E130" s="34">
        <v>12801000</v>
      </c>
      <c r="F130" s="2">
        <v>16140047072.2616</v>
      </c>
      <c r="G130" s="2">
        <f t="shared" ref="G130:G193" si="6">D130/F130</f>
        <v>4.6188607596993823</v>
      </c>
      <c r="H130" s="2">
        <f t="shared" si="4"/>
        <v>5823.6567519545351</v>
      </c>
    </row>
    <row r="131" spans="1:8" x14ac:dyDescent="0.3">
      <c r="A131" s="1" t="s">
        <v>34</v>
      </c>
      <c r="B131" s="1">
        <v>2014</v>
      </c>
      <c r="C131" s="1" t="s">
        <v>316</v>
      </c>
      <c r="D131" s="2">
        <v>69527878433.660004</v>
      </c>
      <c r="E131" s="34">
        <v>15195000</v>
      </c>
      <c r="F131" s="2">
        <v>16509305827.7171</v>
      </c>
      <c r="G131" s="2">
        <f t="shared" si="6"/>
        <v>4.2114356084512785</v>
      </c>
      <c r="H131" s="2">
        <f t="shared" si="4"/>
        <v>4575.7076955353741</v>
      </c>
    </row>
    <row r="132" spans="1:8" x14ac:dyDescent="0.3">
      <c r="A132" s="1" t="s">
        <v>34</v>
      </c>
      <c r="B132" s="1">
        <v>2015</v>
      </c>
      <c r="C132" s="1" t="s">
        <v>316</v>
      </c>
      <c r="D132" s="2">
        <v>56317956688.639999</v>
      </c>
      <c r="E132" s="34">
        <v>19228000</v>
      </c>
      <c r="F132" s="2">
        <v>13965385801.789101</v>
      </c>
      <c r="G132" s="2">
        <f t="shared" si="6"/>
        <v>4.0326817667597217</v>
      </c>
      <c r="H132" s="2">
        <f t="shared" si="4"/>
        <v>2928.955517403786</v>
      </c>
    </row>
    <row r="133" spans="1:8" x14ac:dyDescent="0.3">
      <c r="A133" s="1" t="s">
        <v>35</v>
      </c>
      <c r="B133" s="1">
        <v>2011</v>
      </c>
      <c r="C133" s="1" t="s">
        <v>317</v>
      </c>
      <c r="D133" s="2">
        <v>272082194639519</v>
      </c>
      <c r="E133" s="34">
        <v>44430000</v>
      </c>
      <c r="F133" s="2">
        <v>3757464553794.8301</v>
      </c>
      <c r="G133" s="2">
        <f t="shared" si="6"/>
        <v>72.411114128736386</v>
      </c>
      <c r="H133" s="2">
        <f t="shared" si="4"/>
        <v>6123839.6272680396</v>
      </c>
    </row>
    <row r="134" spans="1:8" x14ac:dyDescent="0.3">
      <c r="A134" s="1" t="s">
        <v>35</v>
      </c>
      <c r="B134" s="1">
        <v>2012</v>
      </c>
      <c r="C134" s="1" t="s">
        <v>317</v>
      </c>
      <c r="D134" s="2">
        <v>258249162886010</v>
      </c>
      <c r="E134" s="34">
        <v>44950000</v>
      </c>
      <c r="F134" s="2">
        <v>3539615377794.5098</v>
      </c>
      <c r="G134" s="2">
        <f t="shared" si="6"/>
        <v>72.959668021027142</v>
      </c>
      <c r="H134" s="2">
        <f t="shared" si="4"/>
        <v>5745253.901802225</v>
      </c>
    </row>
    <row r="135" spans="1:8" x14ac:dyDescent="0.3">
      <c r="A135" s="1" t="s">
        <v>35</v>
      </c>
      <c r="B135" s="1">
        <v>2013</v>
      </c>
      <c r="C135" s="1" t="s">
        <v>317</v>
      </c>
      <c r="D135" s="2">
        <v>208988551828344</v>
      </c>
      <c r="E135" s="34">
        <v>45810000</v>
      </c>
      <c r="F135" s="2">
        <v>3745317149399.1299</v>
      </c>
      <c r="G135" s="2">
        <f t="shared" si="6"/>
        <v>55.799961256117534</v>
      </c>
      <c r="H135" s="2">
        <f t="shared" si="4"/>
        <v>4562072.7314635236</v>
      </c>
    </row>
    <row r="136" spans="1:8" x14ac:dyDescent="0.3">
      <c r="A136" s="1" t="s">
        <v>35</v>
      </c>
      <c r="B136" s="1">
        <v>2014</v>
      </c>
      <c r="C136" s="1" t="s">
        <v>317</v>
      </c>
      <c r="D136" s="2">
        <v>190523459128661</v>
      </c>
      <c r="E136" s="34">
        <v>44000000</v>
      </c>
      <c r="F136" s="2">
        <v>3868291231823.77</v>
      </c>
      <c r="G136" s="2">
        <f t="shared" si="6"/>
        <v>49.2526150981749</v>
      </c>
      <c r="H136" s="2">
        <f t="shared" si="4"/>
        <v>4330078.6165604768</v>
      </c>
    </row>
    <row r="137" spans="1:8" x14ac:dyDescent="0.3">
      <c r="A137" s="1" t="s">
        <v>35</v>
      </c>
      <c r="B137" s="1">
        <v>2015</v>
      </c>
      <c r="C137" s="1" t="s">
        <v>317</v>
      </c>
      <c r="D137" s="2">
        <v>172570003806540</v>
      </c>
      <c r="E137" s="34">
        <v>43860000</v>
      </c>
      <c r="F137" s="2">
        <v>3355772429854.7202</v>
      </c>
      <c r="G137" s="2">
        <f t="shared" si="6"/>
        <v>51.424823170744922</v>
      </c>
      <c r="H137" s="2">
        <f t="shared" si="4"/>
        <v>3934564.6102722296</v>
      </c>
    </row>
    <row r="138" spans="1:8" x14ac:dyDescent="0.3">
      <c r="A138" s="1" t="s">
        <v>318</v>
      </c>
      <c r="B138" s="1">
        <v>2011</v>
      </c>
      <c r="C138" s="1" t="s">
        <v>319</v>
      </c>
      <c r="D138" s="2">
        <v>182664206879.60001</v>
      </c>
      <c r="E138" s="34">
        <v>24868000</v>
      </c>
      <c r="F138" s="2">
        <v>47654783850.638802</v>
      </c>
      <c r="G138" s="2">
        <f t="shared" si="6"/>
        <v>3.8330717741184643</v>
      </c>
      <c r="H138" s="2">
        <f t="shared" si="4"/>
        <v>7345.351732330706</v>
      </c>
    </row>
    <row r="139" spans="1:8" x14ac:dyDescent="0.3">
      <c r="A139" s="1" t="s">
        <v>318</v>
      </c>
      <c r="B139" s="1">
        <v>2012</v>
      </c>
      <c r="C139" s="1" t="s">
        <v>319</v>
      </c>
      <c r="D139" s="2">
        <v>243451411246.98999</v>
      </c>
      <c r="E139" s="34">
        <v>24421000</v>
      </c>
      <c r="F139" s="2">
        <v>50388460920.181999</v>
      </c>
      <c r="G139" s="2">
        <f t="shared" si="6"/>
        <v>4.8314913137083106</v>
      </c>
      <c r="H139" s="2">
        <f t="shared" si="4"/>
        <v>9968.9370315298311</v>
      </c>
    </row>
    <row r="140" spans="1:8" x14ac:dyDescent="0.3">
      <c r="A140" s="1" t="s">
        <v>318</v>
      </c>
      <c r="B140" s="1">
        <v>2013</v>
      </c>
      <c r="C140" s="1" t="s">
        <v>319</v>
      </c>
      <c r="D140" s="2">
        <v>290871433737.48999</v>
      </c>
      <c r="E140" s="34">
        <v>24012000</v>
      </c>
      <c r="F140" s="2">
        <v>53851143340.800697</v>
      </c>
      <c r="G140" s="2">
        <f t="shared" si="6"/>
        <v>5.4013975505903362</v>
      </c>
      <c r="H140" s="2">
        <f t="shared" si="4"/>
        <v>12113.586279255789</v>
      </c>
    </row>
    <row r="141" spans="1:8" x14ac:dyDescent="0.3">
      <c r="A141" s="1" t="s">
        <v>318</v>
      </c>
      <c r="B141" s="1">
        <v>2014</v>
      </c>
      <c r="C141" s="1" t="s">
        <v>319</v>
      </c>
      <c r="D141" s="2">
        <v>331284387864.48999</v>
      </c>
      <c r="E141" s="34">
        <v>23331000</v>
      </c>
      <c r="F141" s="2">
        <v>58722323918.1604</v>
      </c>
      <c r="G141" s="2">
        <f t="shared" si="6"/>
        <v>5.6415408274064802</v>
      </c>
      <c r="H141" s="2">
        <f t="shared" si="4"/>
        <v>14199.322269276499</v>
      </c>
    </row>
    <row r="142" spans="1:8" x14ac:dyDescent="0.3">
      <c r="A142" s="1" t="s">
        <v>318</v>
      </c>
      <c r="B142" s="1">
        <v>2015</v>
      </c>
      <c r="C142" s="1" t="s">
        <v>319</v>
      </c>
      <c r="D142" s="2">
        <v>319348823607.15002</v>
      </c>
      <c r="E142" s="34">
        <v>23006000</v>
      </c>
      <c r="F142" s="2">
        <v>63794348774.625099</v>
      </c>
      <c r="G142" s="2">
        <f t="shared" si="6"/>
        <v>5.0059108642264958</v>
      </c>
      <c r="H142" s="2">
        <f t="shared" si="4"/>
        <v>13881.110301971226</v>
      </c>
    </row>
    <row r="143" spans="1:8" x14ac:dyDescent="0.3">
      <c r="A143" s="1" t="s">
        <v>320</v>
      </c>
      <c r="B143" s="1">
        <v>2013</v>
      </c>
      <c r="C143" s="1" t="s">
        <v>321</v>
      </c>
      <c r="D143" s="2">
        <v>126868516417.92</v>
      </c>
      <c r="E143" s="34">
        <v>149100</v>
      </c>
      <c r="F143" s="2">
        <v>18496438641.476799</v>
      </c>
      <c r="G143" s="2">
        <f t="shared" si="6"/>
        <v>6.8590780569740275</v>
      </c>
      <c r="H143" s="2">
        <f t="shared" si="4"/>
        <v>850895.4823468813</v>
      </c>
    </row>
    <row r="144" spans="1:8" x14ac:dyDescent="0.3">
      <c r="A144" s="1" t="s">
        <v>320</v>
      </c>
      <c r="B144" s="1">
        <v>2014</v>
      </c>
      <c r="C144" s="1" t="s">
        <v>321</v>
      </c>
      <c r="D144" s="2">
        <v>159945832708.39999</v>
      </c>
      <c r="E144" s="34">
        <v>292200</v>
      </c>
      <c r="F144" s="2">
        <v>19380958759.049702</v>
      </c>
      <c r="G144" s="2">
        <f t="shared" si="6"/>
        <v>8.2527306670891729</v>
      </c>
      <c r="H144" s="2">
        <f t="shared" si="4"/>
        <v>547384.7799739904</v>
      </c>
    </row>
    <row r="145" spans="1:8" x14ac:dyDescent="0.3">
      <c r="A145" s="1" t="s">
        <v>320</v>
      </c>
      <c r="B145" s="1">
        <v>2015</v>
      </c>
      <c r="C145" s="1" t="s">
        <v>321</v>
      </c>
      <c r="D145" s="2">
        <v>187726621843.01001</v>
      </c>
      <c r="E145" s="34">
        <v>329300</v>
      </c>
      <c r="F145" s="2">
        <v>20152043003.442501</v>
      </c>
      <c r="G145" s="2">
        <f t="shared" si="6"/>
        <v>9.3155131621613432</v>
      </c>
      <c r="H145" s="2">
        <f t="shared" si="4"/>
        <v>570077.80699365318</v>
      </c>
    </row>
    <row r="146" spans="1:8" x14ac:dyDescent="0.3">
      <c r="A146" s="1" t="s">
        <v>322</v>
      </c>
      <c r="B146" s="1">
        <v>2011</v>
      </c>
      <c r="C146" s="1" t="s">
        <v>323</v>
      </c>
      <c r="D146" s="2">
        <v>4451948566414.8604</v>
      </c>
      <c r="E146" s="34">
        <v>962000</v>
      </c>
      <c r="F146" s="2">
        <v>248513617677.28699</v>
      </c>
      <c r="G146" s="2">
        <f t="shared" si="6"/>
        <v>17.914304286520185</v>
      </c>
      <c r="H146" s="2">
        <f t="shared" si="4"/>
        <v>4627805.1625934104</v>
      </c>
    </row>
    <row r="147" spans="1:8" x14ac:dyDescent="0.3">
      <c r="A147" s="1" t="s">
        <v>322</v>
      </c>
      <c r="B147" s="1">
        <v>2012</v>
      </c>
      <c r="C147" s="1" t="s">
        <v>323</v>
      </c>
      <c r="D147" s="2">
        <v>7859876793871.5898</v>
      </c>
      <c r="E147" s="34">
        <v>1087000</v>
      </c>
      <c r="F147" s="2">
        <v>262629441493.47601</v>
      </c>
      <c r="G147" s="2">
        <f t="shared" si="6"/>
        <v>29.927630158962348</v>
      </c>
      <c r="H147" s="2">
        <f t="shared" si="4"/>
        <v>7230797.4184651244</v>
      </c>
    </row>
    <row r="148" spans="1:8" x14ac:dyDescent="0.3">
      <c r="A148" s="1" t="s">
        <v>322</v>
      </c>
      <c r="B148" s="1">
        <v>2013</v>
      </c>
      <c r="C148" s="1" t="s">
        <v>323</v>
      </c>
      <c r="D148" s="2">
        <v>14683950275577.5</v>
      </c>
      <c r="E148" s="34">
        <v>1560000</v>
      </c>
      <c r="F148" s="2">
        <v>275742650850.95398</v>
      </c>
      <c r="G148" s="2">
        <f t="shared" si="6"/>
        <v>53.252372203800107</v>
      </c>
      <c r="H148" s="2">
        <f t="shared" si="4"/>
        <v>9412788.6381907053</v>
      </c>
    </row>
    <row r="149" spans="1:8" x14ac:dyDescent="0.3">
      <c r="A149" s="1" t="s">
        <v>322</v>
      </c>
      <c r="B149" s="1">
        <v>2014</v>
      </c>
      <c r="C149" s="1" t="s">
        <v>323</v>
      </c>
      <c r="D149" s="2">
        <v>27651141193060.301</v>
      </c>
      <c r="E149" s="34">
        <v>2972000</v>
      </c>
      <c r="F149" s="2">
        <v>291229801008.49902</v>
      </c>
      <c r="G149" s="2">
        <f t="shared" si="6"/>
        <v>94.946125352924824</v>
      </c>
      <c r="H149" s="2">
        <f t="shared" si="4"/>
        <v>9303883.308566723</v>
      </c>
    </row>
    <row r="150" spans="1:8" x14ac:dyDescent="0.3">
      <c r="A150" s="1" t="s">
        <v>322</v>
      </c>
      <c r="B150" s="1">
        <v>2015</v>
      </c>
      <c r="C150" s="1" t="s">
        <v>323</v>
      </c>
      <c r="D150" s="2">
        <v>33965525209113.199</v>
      </c>
      <c r="E150" s="34">
        <v>4252000</v>
      </c>
      <c r="F150" s="2">
        <v>309928790732.47498</v>
      </c>
      <c r="G150" s="2">
        <f t="shared" si="6"/>
        <v>109.59138429456732</v>
      </c>
      <c r="H150" s="2">
        <f t="shared" si="4"/>
        <v>7988129.1648902157</v>
      </c>
    </row>
    <row r="151" spans="1:8" x14ac:dyDescent="0.3">
      <c r="A151" s="1" t="s">
        <v>324</v>
      </c>
      <c r="B151" s="1">
        <v>2011</v>
      </c>
      <c r="C151" s="1" t="s">
        <v>323</v>
      </c>
      <c r="D151" s="2">
        <v>182467716053.70001</v>
      </c>
      <c r="E151" s="34">
        <v>98000</v>
      </c>
      <c r="F151" s="2">
        <v>248513617677.28699</v>
      </c>
      <c r="G151" s="2">
        <f t="shared" si="6"/>
        <v>0.73423628756894765</v>
      </c>
      <c r="H151" s="2">
        <f t="shared" si="4"/>
        <v>1861915.4699357145</v>
      </c>
    </row>
    <row r="152" spans="1:8" x14ac:dyDescent="0.3">
      <c r="A152" s="1" t="s">
        <v>324</v>
      </c>
      <c r="B152" s="1">
        <v>2012</v>
      </c>
      <c r="C152" s="1" t="s">
        <v>323</v>
      </c>
      <c r="D152" s="2">
        <v>189786576863.97</v>
      </c>
      <c r="E152" s="34">
        <v>108000</v>
      </c>
      <c r="F152" s="2">
        <v>262629441493.47601</v>
      </c>
      <c r="G152" s="2">
        <f t="shared" si="6"/>
        <v>0.72264014188479508</v>
      </c>
      <c r="H152" s="2">
        <f t="shared" si="4"/>
        <v>1757283.1191108334</v>
      </c>
    </row>
    <row r="153" spans="1:8" x14ac:dyDescent="0.3">
      <c r="A153" s="1" t="s">
        <v>324</v>
      </c>
      <c r="B153" s="1">
        <v>2013</v>
      </c>
      <c r="C153" s="1" t="s">
        <v>323</v>
      </c>
      <c r="D153" s="2">
        <v>189881132850.63</v>
      </c>
      <c r="E153" s="34">
        <v>118000</v>
      </c>
      <c r="F153" s="2">
        <v>275742650850.95398</v>
      </c>
      <c r="G153" s="2">
        <f t="shared" si="6"/>
        <v>0.68861720254247383</v>
      </c>
      <c r="H153" s="2">
        <f t="shared" si="4"/>
        <v>1609162.1428019493</v>
      </c>
    </row>
    <row r="154" spans="1:8" x14ac:dyDescent="0.3">
      <c r="A154" s="1" t="s">
        <v>324</v>
      </c>
      <c r="B154" s="1">
        <v>2014</v>
      </c>
      <c r="C154" s="1" t="s">
        <v>323</v>
      </c>
      <c r="D154" s="2">
        <v>174393826800.72</v>
      </c>
      <c r="E154" s="34">
        <v>131000</v>
      </c>
      <c r="F154" s="2">
        <v>291229801008.49902</v>
      </c>
      <c r="G154" s="2">
        <f t="shared" si="6"/>
        <v>0.59881861745196407</v>
      </c>
      <c r="H154" s="2">
        <f t="shared" si="4"/>
        <v>1331250.5862650382</v>
      </c>
    </row>
    <row r="155" spans="1:8" x14ac:dyDescent="0.3">
      <c r="A155" s="1" t="s">
        <v>324</v>
      </c>
      <c r="B155" s="1">
        <v>2015</v>
      </c>
      <c r="C155" s="1" t="s">
        <v>323</v>
      </c>
      <c r="D155" s="2">
        <v>98330055418.429993</v>
      </c>
      <c r="E155" s="34">
        <v>141000</v>
      </c>
      <c r="F155" s="2">
        <v>309928790732.47498</v>
      </c>
      <c r="G155" s="2">
        <f t="shared" si="6"/>
        <v>0.31726660561621312</v>
      </c>
      <c r="H155" s="2">
        <f t="shared" ref="H155:H218" si="7">D155/E155</f>
        <v>697376.27956333326</v>
      </c>
    </row>
    <row r="156" spans="1:8" x14ac:dyDescent="0.3">
      <c r="A156" s="1" t="s">
        <v>325</v>
      </c>
      <c r="B156" s="1">
        <v>2011</v>
      </c>
      <c r="C156" s="1" t="s">
        <v>323</v>
      </c>
      <c r="D156" s="2">
        <v>17143331753749.801</v>
      </c>
      <c r="E156" s="34">
        <v>5602000</v>
      </c>
      <c r="F156" s="2">
        <v>248513617677.28699</v>
      </c>
      <c r="G156" s="2">
        <f t="shared" si="6"/>
        <v>68.983470258002782</v>
      </c>
      <c r="H156" s="2">
        <f t="shared" si="7"/>
        <v>3060216.3073455552</v>
      </c>
    </row>
    <row r="157" spans="1:8" x14ac:dyDescent="0.3">
      <c r="A157" s="1" t="s">
        <v>325</v>
      </c>
      <c r="B157" s="1">
        <v>2012</v>
      </c>
      <c r="C157" s="1" t="s">
        <v>323</v>
      </c>
      <c r="D157" s="2">
        <v>15817300063088.1</v>
      </c>
      <c r="E157" s="34">
        <v>5683000</v>
      </c>
      <c r="F157" s="2">
        <v>262629441493.47601</v>
      </c>
      <c r="G157" s="2">
        <f t="shared" si="6"/>
        <v>60.226682785985432</v>
      </c>
      <c r="H157" s="2">
        <f t="shared" si="7"/>
        <v>2783265.8917980115</v>
      </c>
    </row>
    <row r="158" spans="1:8" x14ac:dyDescent="0.3">
      <c r="A158" s="1" t="s">
        <v>325</v>
      </c>
      <c r="B158" s="1">
        <v>2013</v>
      </c>
      <c r="C158" s="1" t="s">
        <v>323</v>
      </c>
      <c r="D158" s="2">
        <v>15729980616731</v>
      </c>
      <c r="E158" s="34">
        <v>6090000</v>
      </c>
      <c r="F158" s="2">
        <v>275742650850.95398</v>
      </c>
      <c r="G158" s="2">
        <f t="shared" si="6"/>
        <v>57.045874362154663</v>
      </c>
      <c r="H158" s="2">
        <f t="shared" si="7"/>
        <v>2582919.6414993433</v>
      </c>
    </row>
    <row r="159" spans="1:8" x14ac:dyDescent="0.3">
      <c r="A159" s="1" t="s">
        <v>325</v>
      </c>
      <c r="B159" s="1">
        <v>2014</v>
      </c>
      <c r="C159" s="1" t="s">
        <v>323</v>
      </c>
      <c r="D159" s="2">
        <v>17380574788225.699</v>
      </c>
      <c r="E159" s="34">
        <v>6415000</v>
      </c>
      <c r="F159" s="2">
        <v>291229801008.49902</v>
      </c>
      <c r="G159" s="2">
        <f t="shared" si="6"/>
        <v>59.679932232342111</v>
      </c>
      <c r="H159" s="2">
        <f t="shared" si="7"/>
        <v>2709364.7370577864</v>
      </c>
    </row>
    <row r="160" spans="1:8" x14ac:dyDescent="0.3">
      <c r="A160" s="1" t="s">
        <v>325</v>
      </c>
      <c r="B160" s="1">
        <v>2015</v>
      </c>
      <c r="C160" s="1" t="s">
        <v>323</v>
      </c>
      <c r="D160" s="2">
        <v>19564398386718</v>
      </c>
      <c r="E160" s="34">
        <v>6885000</v>
      </c>
      <c r="F160" s="2">
        <v>309928790732.47498</v>
      </c>
      <c r="G160" s="2">
        <f t="shared" si="6"/>
        <v>63.125462918369664</v>
      </c>
      <c r="H160" s="2">
        <f t="shared" si="7"/>
        <v>2841597.4417891069</v>
      </c>
    </row>
    <row r="161" spans="1:8" x14ac:dyDescent="0.3">
      <c r="A161" s="1" t="s">
        <v>326</v>
      </c>
      <c r="B161" s="1">
        <v>2011</v>
      </c>
      <c r="C161" s="1" t="s">
        <v>323</v>
      </c>
      <c r="D161" s="2">
        <v>3503058811000</v>
      </c>
      <c r="E161" s="34">
        <v>3524000</v>
      </c>
      <c r="F161" s="2">
        <v>248513617677.28699</v>
      </c>
      <c r="G161" s="2">
        <f t="shared" si="6"/>
        <v>14.09604368461199</v>
      </c>
      <c r="H161" s="2">
        <f t="shared" si="7"/>
        <v>994057.55136208853</v>
      </c>
    </row>
    <row r="162" spans="1:8" x14ac:dyDescent="0.3">
      <c r="A162" s="1" t="s">
        <v>326</v>
      </c>
      <c r="B162" s="1">
        <v>2012</v>
      </c>
      <c r="C162" s="1" t="s">
        <v>323</v>
      </c>
      <c r="D162" s="2">
        <v>4048525302000</v>
      </c>
      <c r="E162" s="34">
        <v>3817000</v>
      </c>
      <c r="F162" s="2">
        <v>262629441493.47601</v>
      </c>
      <c r="G162" s="2">
        <f t="shared" si="6"/>
        <v>15.415352060216636</v>
      </c>
      <c r="H162" s="2">
        <f t="shared" si="7"/>
        <v>1060656.3536809012</v>
      </c>
    </row>
    <row r="163" spans="1:8" x14ac:dyDescent="0.3">
      <c r="A163" s="1" t="s">
        <v>326</v>
      </c>
      <c r="B163" s="1">
        <v>2013</v>
      </c>
      <c r="C163" s="1" t="s">
        <v>323</v>
      </c>
      <c r="D163" s="2">
        <v>4256063678000</v>
      </c>
      <c r="E163" s="34">
        <v>4342000</v>
      </c>
      <c r="F163" s="2">
        <v>275742650850.95398</v>
      </c>
      <c r="G163" s="2">
        <f t="shared" si="6"/>
        <v>15.434912462274514</v>
      </c>
      <c r="H163" s="2">
        <f t="shared" si="7"/>
        <v>980208.12482726853</v>
      </c>
    </row>
    <row r="164" spans="1:8" x14ac:dyDescent="0.3">
      <c r="A164" s="1" t="s">
        <v>326</v>
      </c>
      <c r="B164" s="1">
        <v>2014</v>
      </c>
      <c r="C164" s="1" t="s">
        <v>323</v>
      </c>
      <c r="D164" s="2">
        <v>5246290324000</v>
      </c>
      <c r="E164" s="34">
        <v>4675000</v>
      </c>
      <c r="F164" s="2">
        <v>291229801008.49902</v>
      </c>
      <c r="G164" s="2">
        <f t="shared" si="6"/>
        <v>18.014263326873255</v>
      </c>
      <c r="H164" s="2">
        <f t="shared" si="7"/>
        <v>1122201.1388235295</v>
      </c>
    </row>
    <row r="165" spans="1:8" x14ac:dyDescent="0.3">
      <c r="A165" s="1" t="s">
        <v>326</v>
      </c>
      <c r="B165" s="1">
        <v>2015</v>
      </c>
      <c r="C165" s="1" t="s">
        <v>323</v>
      </c>
      <c r="D165" s="2">
        <v>5880080230000</v>
      </c>
      <c r="E165" s="34">
        <v>4929000</v>
      </c>
      <c r="F165" s="2">
        <v>309928790732.47498</v>
      </c>
      <c r="G165" s="2">
        <f t="shared" si="6"/>
        <v>18.972358831534244</v>
      </c>
      <c r="H165" s="2">
        <f t="shared" si="7"/>
        <v>1192956.0215053763</v>
      </c>
    </row>
    <row r="166" spans="1:8" x14ac:dyDescent="0.3">
      <c r="A166" s="1" t="s">
        <v>41</v>
      </c>
      <c r="B166" s="1">
        <v>2011</v>
      </c>
      <c r="C166" s="1" t="s">
        <v>327</v>
      </c>
      <c r="D166" s="2">
        <v>5130716574729.6797</v>
      </c>
      <c r="E166" s="34">
        <v>1293000</v>
      </c>
      <c r="F166" s="2">
        <v>139930994006.61499</v>
      </c>
      <c r="G166" s="2">
        <f t="shared" si="6"/>
        <v>36.666048227222156</v>
      </c>
      <c r="H166" s="2">
        <f t="shared" si="7"/>
        <v>3968071.5968520339</v>
      </c>
    </row>
    <row r="167" spans="1:8" x14ac:dyDescent="0.3">
      <c r="A167" s="1" t="s">
        <v>41</v>
      </c>
      <c r="B167" s="1">
        <v>2012</v>
      </c>
      <c r="C167" s="1" t="s">
        <v>327</v>
      </c>
      <c r="D167" s="2">
        <v>5629727400381.5195</v>
      </c>
      <c r="E167" s="34">
        <v>1556000</v>
      </c>
      <c r="F167" s="2">
        <v>127176184359.093</v>
      </c>
      <c r="G167" s="2">
        <f t="shared" si="6"/>
        <v>44.26715134404013</v>
      </c>
      <c r="H167" s="2">
        <f t="shared" si="7"/>
        <v>3618076.7354637017</v>
      </c>
    </row>
    <row r="168" spans="1:8" x14ac:dyDescent="0.3">
      <c r="A168" s="1" t="s">
        <v>41</v>
      </c>
      <c r="B168" s="1">
        <v>2013</v>
      </c>
      <c r="C168" s="1" t="s">
        <v>327</v>
      </c>
      <c r="D168" s="2">
        <v>5975013579576.3203</v>
      </c>
      <c r="E168" s="34">
        <v>1417000</v>
      </c>
      <c r="F168" s="2">
        <v>134401774737.924</v>
      </c>
      <c r="G168" s="2">
        <f t="shared" si="6"/>
        <v>44.456359235041838</v>
      </c>
      <c r="H168" s="2">
        <f t="shared" si="7"/>
        <v>4216664.488056683</v>
      </c>
    </row>
    <row r="169" spans="1:8" x14ac:dyDescent="0.3">
      <c r="A169" s="1" t="s">
        <v>41</v>
      </c>
      <c r="B169" s="1">
        <v>2014</v>
      </c>
      <c r="C169" s="1" t="s">
        <v>327</v>
      </c>
      <c r="D169" s="2">
        <v>5090987857564.6104</v>
      </c>
      <c r="E169" s="34">
        <v>1398000</v>
      </c>
      <c r="F169" s="2">
        <v>138346650088.97198</v>
      </c>
      <c r="G169" s="2">
        <f t="shared" si="6"/>
        <v>36.79877940152906</v>
      </c>
      <c r="H169" s="2">
        <f t="shared" si="7"/>
        <v>3641622.2157114525</v>
      </c>
    </row>
    <row r="170" spans="1:8" x14ac:dyDescent="0.3">
      <c r="A170" s="1" t="s">
        <v>41</v>
      </c>
      <c r="B170" s="1">
        <v>2015</v>
      </c>
      <c r="C170" s="1" t="s">
        <v>327</v>
      </c>
      <c r="D170" s="2">
        <v>4327928581320.9399</v>
      </c>
      <c r="E170" s="34">
        <v>1472000</v>
      </c>
      <c r="F170" s="2">
        <v>120687138088.121</v>
      </c>
      <c r="G170" s="2">
        <f t="shared" si="6"/>
        <v>35.86072757944477</v>
      </c>
      <c r="H170" s="2">
        <f t="shared" si="7"/>
        <v>2940168.8731799861</v>
      </c>
    </row>
    <row r="171" spans="1:8" x14ac:dyDescent="0.3">
      <c r="A171" s="1" t="s">
        <v>42</v>
      </c>
      <c r="B171" s="1">
        <v>2011</v>
      </c>
      <c r="C171" s="1" t="s">
        <v>328</v>
      </c>
      <c r="D171" s="2">
        <v>9931997605893.1895</v>
      </c>
      <c r="E171" s="34">
        <v>55030000</v>
      </c>
      <c r="F171" s="2">
        <v>1815865716201.5801</v>
      </c>
      <c r="G171" s="2">
        <f t="shared" si="6"/>
        <v>5.4695661233523909</v>
      </c>
      <c r="H171" s="2">
        <f t="shared" si="7"/>
        <v>180483.32920031238</v>
      </c>
    </row>
    <row r="172" spans="1:8" x14ac:dyDescent="0.3">
      <c r="A172" s="1" t="s">
        <v>42</v>
      </c>
      <c r="B172" s="1">
        <v>2012</v>
      </c>
      <c r="C172" s="1" t="s">
        <v>328</v>
      </c>
      <c r="D172" s="2">
        <v>12345391627895.1</v>
      </c>
      <c r="E172" s="34">
        <v>68510000</v>
      </c>
      <c r="F172" s="2">
        <v>1824960308640.71</v>
      </c>
      <c r="G172" s="2">
        <f t="shared" si="6"/>
        <v>6.7647452766193856</v>
      </c>
      <c r="H172" s="2">
        <f t="shared" si="7"/>
        <v>180198.38896358342</v>
      </c>
    </row>
    <row r="173" spans="1:8" x14ac:dyDescent="0.3">
      <c r="A173" s="1" t="s">
        <v>42</v>
      </c>
      <c r="B173" s="1">
        <v>2013</v>
      </c>
      <c r="C173" s="1" t="s">
        <v>328</v>
      </c>
      <c r="D173" s="2">
        <v>11898993806968.699</v>
      </c>
      <c r="E173" s="34">
        <v>81099000</v>
      </c>
      <c r="F173" s="2">
        <v>1863208343557.8101</v>
      </c>
      <c r="G173" s="2">
        <f t="shared" si="6"/>
        <v>6.3862926806389684</v>
      </c>
      <c r="H173" s="2">
        <f t="shared" si="7"/>
        <v>146721.8314278684</v>
      </c>
    </row>
    <row r="174" spans="1:8" x14ac:dyDescent="0.3">
      <c r="A174" s="1" t="s">
        <v>42</v>
      </c>
      <c r="B174" s="1">
        <v>2014</v>
      </c>
      <c r="C174" s="1" t="s">
        <v>328</v>
      </c>
      <c r="D174" s="2">
        <v>11901251631332.699</v>
      </c>
      <c r="E174" s="34">
        <v>92767000</v>
      </c>
      <c r="F174" s="2">
        <v>2042438591343.98</v>
      </c>
      <c r="G174" s="2">
        <f t="shared" si="6"/>
        <v>5.8269813749951487</v>
      </c>
      <c r="H174" s="2">
        <f t="shared" si="7"/>
        <v>128291.86705760345</v>
      </c>
    </row>
    <row r="175" spans="1:8" x14ac:dyDescent="0.3">
      <c r="A175" s="1" t="s">
        <v>42</v>
      </c>
      <c r="B175" s="1">
        <v>2015</v>
      </c>
      <c r="C175" s="1" t="s">
        <v>328</v>
      </c>
      <c r="D175" s="2">
        <v>12456183222091.801</v>
      </c>
      <c r="E175" s="34">
        <v>98325000</v>
      </c>
      <c r="F175" s="2">
        <v>2073542978208.77</v>
      </c>
      <c r="G175" s="2">
        <f t="shared" si="6"/>
        <v>6.0071979954098049</v>
      </c>
      <c r="H175" s="2">
        <f t="shared" si="7"/>
        <v>126683.78563022426</v>
      </c>
    </row>
    <row r="176" spans="1:8" x14ac:dyDescent="0.3">
      <c r="A176" s="1" t="s">
        <v>329</v>
      </c>
      <c r="B176" s="1">
        <v>2011</v>
      </c>
      <c r="C176" s="1" t="s">
        <v>330</v>
      </c>
      <c r="D176" s="2">
        <v>3684882977098.4902</v>
      </c>
      <c r="E176" s="34">
        <v>35511000</v>
      </c>
      <c r="F176" s="2">
        <v>185749664444.444</v>
      </c>
      <c r="G176" s="2">
        <f t="shared" si="6"/>
        <v>19.837898432385082</v>
      </c>
      <c r="H176" s="2">
        <f t="shared" si="7"/>
        <v>103767.36721293375</v>
      </c>
    </row>
    <row r="177" spans="1:8" x14ac:dyDescent="0.3">
      <c r="A177" s="1" t="s">
        <v>329</v>
      </c>
      <c r="B177" s="1">
        <v>2012</v>
      </c>
      <c r="C177" s="1" t="s">
        <v>330</v>
      </c>
      <c r="D177" s="2">
        <v>4096499868704.1401</v>
      </c>
      <c r="E177" s="34">
        <v>41421000</v>
      </c>
      <c r="F177" s="2">
        <v>218000986222.63901</v>
      </c>
      <c r="G177" s="2">
        <f t="shared" si="6"/>
        <v>18.791198790818708</v>
      </c>
      <c r="H177" s="2">
        <f t="shared" si="7"/>
        <v>98899.105977744141</v>
      </c>
    </row>
    <row r="178" spans="1:8" x14ac:dyDescent="0.3">
      <c r="A178" s="1" t="s">
        <v>329</v>
      </c>
      <c r="B178" s="1">
        <v>2013</v>
      </c>
      <c r="C178" s="1" t="s">
        <v>330</v>
      </c>
      <c r="D178" s="2">
        <v>7440882881839</v>
      </c>
      <c r="E178" s="34">
        <v>49975000</v>
      </c>
      <c r="F178" s="2">
        <v>232497236277.87299</v>
      </c>
      <c r="G178" s="2">
        <f t="shared" si="6"/>
        <v>32.00417777416461</v>
      </c>
      <c r="H178" s="2">
        <f t="shared" si="7"/>
        <v>148892.10368862431</v>
      </c>
    </row>
    <row r="179" spans="1:8" x14ac:dyDescent="0.3">
      <c r="A179" s="1" t="s">
        <v>329</v>
      </c>
      <c r="B179" s="1">
        <v>2014</v>
      </c>
      <c r="C179" s="1" t="s">
        <v>330</v>
      </c>
      <c r="D179" s="2">
        <v>7242868851645.4004</v>
      </c>
      <c r="E179" s="34">
        <v>55593000</v>
      </c>
      <c r="F179" s="2">
        <v>223508094682.67599</v>
      </c>
      <c r="G179" s="2">
        <f t="shared" si="6"/>
        <v>32.405398390283857</v>
      </c>
      <c r="H179" s="2">
        <f t="shared" si="7"/>
        <v>130283.82802952531</v>
      </c>
    </row>
    <row r="180" spans="1:8" x14ac:dyDescent="0.3">
      <c r="A180" s="1" t="s">
        <v>329</v>
      </c>
      <c r="B180" s="1">
        <v>2015</v>
      </c>
      <c r="C180" s="1" t="s">
        <v>330</v>
      </c>
      <c r="D180" s="2">
        <v>6923019958028.8604</v>
      </c>
      <c r="E180" s="34">
        <v>57150000</v>
      </c>
      <c r="F180" s="2">
        <v>168606686710.642</v>
      </c>
      <c r="G180" s="2">
        <f t="shared" si="6"/>
        <v>41.060174380331368</v>
      </c>
      <c r="H180" s="2">
        <f t="shared" si="7"/>
        <v>121137.70705212354</v>
      </c>
    </row>
    <row r="181" spans="1:8" x14ac:dyDescent="0.3">
      <c r="A181" s="1" t="s">
        <v>331</v>
      </c>
      <c r="B181" s="1">
        <v>2011</v>
      </c>
      <c r="C181" s="1" t="s">
        <v>332</v>
      </c>
      <c r="D181" s="2">
        <v>146544625166.12</v>
      </c>
      <c r="E181" s="34">
        <v>183584</v>
      </c>
      <c r="F181" s="2">
        <v>14396816914.4981</v>
      </c>
      <c r="G181" s="2">
        <f t="shared" si="6"/>
        <v>10.178960115728389</v>
      </c>
      <c r="H181" s="2">
        <f t="shared" si="7"/>
        <v>798242.90333645628</v>
      </c>
    </row>
    <row r="182" spans="1:8" x14ac:dyDescent="0.3">
      <c r="A182" s="1" t="s">
        <v>331</v>
      </c>
      <c r="B182" s="1">
        <v>2012</v>
      </c>
      <c r="C182" s="1" t="s">
        <v>332</v>
      </c>
      <c r="D182" s="2">
        <v>146640801024.88</v>
      </c>
      <c r="E182" s="34">
        <v>220431</v>
      </c>
      <c r="F182" s="2">
        <v>14746420946.1737</v>
      </c>
      <c r="G182" s="2">
        <f t="shared" si="6"/>
        <v>9.9441621502693742</v>
      </c>
      <c r="H182" s="2">
        <f t="shared" si="7"/>
        <v>665245.81853223918</v>
      </c>
    </row>
    <row r="183" spans="1:8" x14ac:dyDescent="0.3">
      <c r="A183" s="1" t="s">
        <v>331</v>
      </c>
      <c r="B183" s="1">
        <v>2013</v>
      </c>
      <c r="C183" s="1" t="s">
        <v>332</v>
      </c>
      <c r="D183" s="2">
        <v>144590863690.69</v>
      </c>
      <c r="E183" s="34">
        <v>256075</v>
      </c>
      <c r="F183" s="2">
        <v>14262303586.054001</v>
      </c>
      <c r="G183" s="2">
        <f t="shared" si="6"/>
        <v>10.137974052948515</v>
      </c>
      <c r="H183" s="2">
        <f t="shared" si="7"/>
        <v>564642.63864371763</v>
      </c>
    </row>
    <row r="184" spans="1:8" x14ac:dyDescent="0.3">
      <c r="A184" s="1" t="s">
        <v>331</v>
      </c>
      <c r="B184" s="1">
        <v>2014</v>
      </c>
      <c r="C184" s="1" t="s">
        <v>332</v>
      </c>
      <c r="D184" s="2">
        <v>132234189408.44</v>
      </c>
      <c r="E184" s="34">
        <v>293438</v>
      </c>
      <c r="F184" s="2">
        <v>13927110141.57</v>
      </c>
      <c r="G184" s="2">
        <f t="shared" si="6"/>
        <v>9.4947327955527516</v>
      </c>
      <c r="H184" s="2">
        <f t="shared" si="7"/>
        <v>450637.57730232622</v>
      </c>
    </row>
    <row r="185" spans="1:8" x14ac:dyDescent="0.3">
      <c r="A185" s="1" t="s">
        <v>331</v>
      </c>
      <c r="B185" s="1">
        <v>2015</v>
      </c>
      <c r="C185" s="1" t="s">
        <v>332</v>
      </c>
      <c r="D185" s="2">
        <v>134447135002.57001</v>
      </c>
      <c r="E185" s="34">
        <v>340497</v>
      </c>
      <c r="F185" s="2">
        <v>14005654598.959801</v>
      </c>
      <c r="G185" s="2">
        <f t="shared" si="6"/>
        <v>9.5994895527807316</v>
      </c>
      <c r="H185" s="2">
        <f t="shared" si="7"/>
        <v>394855.56408006535</v>
      </c>
    </row>
    <row r="186" spans="1:8" x14ac:dyDescent="0.3">
      <c r="A186" s="1" t="s">
        <v>49</v>
      </c>
      <c r="B186" s="1">
        <v>2011</v>
      </c>
      <c r="C186" s="1" t="s">
        <v>333</v>
      </c>
      <c r="D186" s="2">
        <v>359562035063721</v>
      </c>
      <c r="E186" s="34">
        <v>19262000</v>
      </c>
      <c r="F186" s="2">
        <v>5908989186412.2197</v>
      </c>
      <c r="G186" s="2">
        <f t="shared" si="6"/>
        <v>60.850007288985658</v>
      </c>
      <c r="H186" s="2">
        <f t="shared" si="7"/>
        <v>18666910.760238864</v>
      </c>
    </row>
    <row r="187" spans="1:8" x14ac:dyDescent="0.3">
      <c r="A187" s="1" t="s">
        <v>49</v>
      </c>
      <c r="B187" s="1">
        <v>2012</v>
      </c>
      <c r="C187" s="1" t="s">
        <v>333</v>
      </c>
      <c r="D187" s="2">
        <v>344609562317071</v>
      </c>
      <c r="E187" s="34">
        <v>21581000</v>
      </c>
      <c r="F187" s="2">
        <v>5957250118648.75</v>
      </c>
      <c r="G187" s="2">
        <f t="shared" si="6"/>
        <v>57.847086399527718</v>
      </c>
      <c r="H187" s="2">
        <f t="shared" si="7"/>
        <v>15968192.498821694</v>
      </c>
    </row>
    <row r="188" spans="1:8" x14ac:dyDescent="0.3">
      <c r="A188" s="1" t="s">
        <v>49</v>
      </c>
      <c r="B188" s="1">
        <v>2013</v>
      </c>
      <c r="C188" s="1" t="s">
        <v>333</v>
      </c>
      <c r="D188" s="2">
        <v>299407273419650</v>
      </c>
      <c r="E188" s="34">
        <v>22973000</v>
      </c>
      <c r="F188" s="2">
        <v>4908862837290.4697</v>
      </c>
      <c r="G188" s="2">
        <f t="shared" si="6"/>
        <v>60.993204198981637</v>
      </c>
      <c r="H188" s="2">
        <f t="shared" si="7"/>
        <v>13033007.157082226</v>
      </c>
    </row>
    <row r="189" spans="1:8" x14ac:dyDescent="0.3">
      <c r="A189" s="1" t="s">
        <v>49</v>
      </c>
      <c r="B189" s="1">
        <v>2014</v>
      </c>
      <c r="C189" s="1" t="s">
        <v>333</v>
      </c>
      <c r="D189" s="2">
        <v>280831730528006</v>
      </c>
      <c r="E189" s="34">
        <v>23175000</v>
      </c>
      <c r="F189" s="2">
        <v>4596156556721.9004</v>
      </c>
      <c r="G189" s="2">
        <f t="shared" si="6"/>
        <v>61.101428348276841</v>
      </c>
      <c r="H189" s="2">
        <f t="shared" si="7"/>
        <v>12117874.024940928</v>
      </c>
    </row>
    <row r="190" spans="1:8" x14ac:dyDescent="0.3">
      <c r="A190" s="1" t="s">
        <v>49</v>
      </c>
      <c r="B190" s="1">
        <v>2015</v>
      </c>
      <c r="C190" s="1" t="s">
        <v>333</v>
      </c>
      <c r="D190" s="2">
        <v>306852367225208</v>
      </c>
      <c r="E190" s="34">
        <v>23670000</v>
      </c>
      <c r="F190" s="2">
        <v>4123257609614.7402</v>
      </c>
      <c r="G190" s="2">
        <f t="shared" si="6"/>
        <v>74.419887447653068</v>
      </c>
      <c r="H190" s="2">
        <f t="shared" si="7"/>
        <v>12963767.098656865</v>
      </c>
    </row>
    <row r="191" spans="1:8" x14ac:dyDescent="0.3">
      <c r="A191" s="1" t="s">
        <v>50</v>
      </c>
      <c r="B191" s="1">
        <v>2011</v>
      </c>
      <c r="C191" s="1" t="s">
        <v>334</v>
      </c>
      <c r="D191" s="2">
        <v>2434685160174.2002</v>
      </c>
      <c r="E191" s="34">
        <v>492800</v>
      </c>
      <c r="F191" s="2">
        <v>28840263380.2817</v>
      </c>
      <c r="G191" s="2">
        <f t="shared" si="6"/>
        <v>84.419657617926347</v>
      </c>
      <c r="H191" s="2">
        <f t="shared" si="7"/>
        <v>4940513.717885958</v>
      </c>
    </row>
    <row r="192" spans="1:8" x14ac:dyDescent="0.3">
      <c r="A192" s="1" t="s">
        <v>50</v>
      </c>
      <c r="B192" s="1">
        <v>2012</v>
      </c>
      <c r="C192" s="1" t="s">
        <v>334</v>
      </c>
      <c r="D192" s="2">
        <v>1788110482265.1399</v>
      </c>
      <c r="E192" s="34">
        <v>517800</v>
      </c>
      <c r="F192" s="2">
        <v>30937277605.633801</v>
      </c>
      <c r="G192" s="2">
        <f t="shared" si="6"/>
        <v>57.797926018529758</v>
      </c>
      <c r="H192" s="2">
        <f t="shared" si="7"/>
        <v>3453284.0522694862</v>
      </c>
    </row>
    <row r="193" spans="1:8" x14ac:dyDescent="0.3">
      <c r="A193" s="1" t="s">
        <v>50</v>
      </c>
      <c r="B193" s="1">
        <v>2013</v>
      </c>
      <c r="C193" s="1" t="s">
        <v>334</v>
      </c>
      <c r="D193" s="2">
        <v>1995480035729.78</v>
      </c>
      <c r="E193" s="34">
        <v>582000</v>
      </c>
      <c r="F193" s="2">
        <v>33593843661.971802</v>
      </c>
      <c r="G193" s="2">
        <f t="shared" si="6"/>
        <v>59.400170335038545</v>
      </c>
      <c r="H193" s="2">
        <f t="shared" si="7"/>
        <v>3428659.8552058078</v>
      </c>
    </row>
    <row r="194" spans="1:8" x14ac:dyDescent="0.3">
      <c r="A194" s="1" t="s">
        <v>50</v>
      </c>
      <c r="B194" s="1">
        <v>2014</v>
      </c>
      <c r="C194" s="1" t="s">
        <v>334</v>
      </c>
      <c r="D194" s="2">
        <v>2534798483420.3198</v>
      </c>
      <c r="E194" s="34">
        <v>588600</v>
      </c>
      <c r="F194" s="2">
        <v>35826925774.647903</v>
      </c>
      <c r="G194" s="2">
        <f t="shared" ref="G194:G257" si="8">D194/F194</f>
        <v>70.751213748124925</v>
      </c>
      <c r="H194" s="2">
        <f t="shared" si="7"/>
        <v>4306487.3996267747</v>
      </c>
    </row>
    <row r="195" spans="1:8" x14ac:dyDescent="0.3">
      <c r="A195" s="1" t="s">
        <v>50</v>
      </c>
      <c r="B195" s="1">
        <v>2015</v>
      </c>
      <c r="C195" s="1" t="s">
        <v>334</v>
      </c>
      <c r="D195" s="2">
        <v>2383410938294.71</v>
      </c>
      <c r="E195" s="34">
        <v>679700</v>
      </c>
      <c r="F195" s="2">
        <v>37517410299.273903</v>
      </c>
      <c r="G195" s="2">
        <f t="shared" si="8"/>
        <v>63.528130520800836</v>
      </c>
      <c r="H195" s="2">
        <f t="shared" si="7"/>
        <v>3506563.0988593642</v>
      </c>
    </row>
    <row r="196" spans="1:8" x14ac:dyDescent="0.3">
      <c r="A196" s="1" t="s">
        <v>51</v>
      </c>
      <c r="B196" s="1">
        <v>2011</v>
      </c>
      <c r="C196" s="1" t="s">
        <v>335</v>
      </c>
      <c r="D196" s="2">
        <v>1271439823064.53</v>
      </c>
      <c r="E196" s="34">
        <v>11828100</v>
      </c>
      <c r="F196" s="2">
        <v>200379345222.50601</v>
      </c>
      <c r="G196" s="2">
        <f t="shared" si="8"/>
        <v>6.3451640769296498</v>
      </c>
      <c r="H196" s="2">
        <f t="shared" si="7"/>
        <v>107493.15807818077</v>
      </c>
    </row>
    <row r="197" spans="1:8" x14ac:dyDescent="0.3">
      <c r="A197" s="1" t="s">
        <v>51</v>
      </c>
      <c r="B197" s="1">
        <v>2012</v>
      </c>
      <c r="C197" s="1" t="s">
        <v>335</v>
      </c>
      <c r="D197" s="2">
        <v>1108843604457</v>
      </c>
      <c r="E197" s="34">
        <v>12284600</v>
      </c>
      <c r="F197" s="2">
        <v>215902443457.121</v>
      </c>
      <c r="G197" s="2">
        <f t="shared" si="8"/>
        <v>5.1358548180452637</v>
      </c>
      <c r="H197" s="2">
        <f t="shared" si="7"/>
        <v>90262.898625677684</v>
      </c>
    </row>
    <row r="198" spans="1:8" x14ac:dyDescent="0.3">
      <c r="A198" s="1" t="s">
        <v>51</v>
      </c>
      <c r="B198" s="1">
        <v>2013</v>
      </c>
      <c r="C198" s="1" t="s">
        <v>335</v>
      </c>
      <c r="D198" s="2">
        <v>1122468397383.79</v>
      </c>
      <c r="E198" s="34">
        <v>13869800</v>
      </c>
      <c r="F198" s="2">
        <v>243775211464.992</v>
      </c>
      <c r="G198" s="2">
        <f t="shared" si="8"/>
        <v>4.6045223000246898</v>
      </c>
      <c r="H198" s="2">
        <f t="shared" si="7"/>
        <v>80928.953365137932</v>
      </c>
    </row>
    <row r="199" spans="1:8" x14ac:dyDescent="0.3">
      <c r="A199" s="1" t="s">
        <v>51</v>
      </c>
      <c r="B199" s="1">
        <v>2014</v>
      </c>
      <c r="C199" s="1" t="s">
        <v>335</v>
      </c>
      <c r="D199" s="2">
        <v>1079566407767.77</v>
      </c>
      <c r="E199" s="34">
        <v>13978600</v>
      </c>
      <c r="F199" s="2">
        <v>227437054841.26801</v>
      </c>
      <c r="G199" s="2">
        <f t="shared" si="8"/>
        <v>4.7466601628358971</v>
      </c>
      <c r="H199" s="2">
        <f t="shared" si="7"/>
        <v>77229.937745394389</v>
      </c>
    </row>
    <row r="200" spans="1:8" x14ac:dyDescent="0.3">
      <c r="A200" s="1" t="s">
        <v>51</v>
      </c>
      <c r="B200" s="1">
        <v>2015</v>
      </c>
      <c r="C200" s="1" t="s">
        <v>335</v>
      </c>
      <c r="D200" s="2">
        <v>666965054314.39001</v>
      </c>
      <c r="E200" s="34">
        <v>13488800</v>
      </c>
      <c r="F200" s="2">
        <v>184360630555.504</v>
      </c>
      <c r="G200" s="2">
        <f t="shared" si="8"/>
        <v>3.6177195332036582</v>
      </c>
      <c r="H200" s="2">
        <f t="shared" si="7"/>
        <v>49445.840572503854</v>
      </c>
    </row>
    <row r="201" spans="1:8" x14ac:dyDescent="0.3">
      <c r="A201" s="1" t="s">
        <v>336</v>
      </c>
      <c r="B201" s="1">
        <v>2011</v>
      </c>
      <c r="C201" s="1" t="s">
        <v>337</v>
      </c>
      <c r="D201" s="2">
        <v>117138234453760</v>
      </c>
      <c r="E201" s="34">
        <v>3625000</v>
      </c>
      <c r="F201" s="2">
        <v>1202463682633.8501</v>
      </c>
      <c r="G201" s="2">
        <f t="shared" si="8"/>
        <v>97.415195274075117</v>
      </c>
      <c r="H201" s="2">
        <f t="shared" si="7"/>
        <v>32313995.711382069</v>
      </c>
    </row>
    <row r="202" spans="1:8" x14ac:dyDescent="0.3">
      <c r="A202" s="1" t="s">
        <v>336</v>
      </c>
      <c r="B202" s="1">
        <v>2012</v>
      </c>
      <c r="C202" s="1" t="s">
        <v>337</v>
      </c>
      <c r="D202" s="2">
        <v>118982652866152</v>
      </c>
      <c r="E202" s="34">
        <v>3305000</v>
      </c>
      <c r="F202" s="2">
        <v>1222807195712.49</v>
      </c>
      <c r="G202" s="2">
        <f t="shared" si="8"/>
        <v>97.302872671455518</v>
      </c>
      <c r="H202" s="2">
        <f t="shared" si="7"/>
        <v>36000802.682648107</v>
      </c>
    </row>
    <row r="203" spans="1:8" x14ac:dyDescent="0.3">
      <c r="A203" s="1" t="s">
        <v>336</v>
      </c>
      <c r="B203" s="1">
        <v>2013</v>
      </c>
      <c r="C203" s="1" t="s">
        <v>337</v>
      </c>
      <c r="D203" s="2">
        <v>124463612044632</v>
      </c>
      <c r="E203" s="34">
        <v>3431000</v>
      </c>
      <c r="F203" s="2">
        <v>1305604981271.9099</v>
      </c>
      <c r="G203" s="2">
        <f t="shared" si="8"/>
        <v>95.330221491174569</v>
      </c>
      <c r="H203" s="2">
        <f t="shared" si="7"/>
        <v>36276191.21090994</v>
      </c>
    </row>
    <row r="204" spans="1:8" x14ac:dyDescent="0.3">
      <c r="A204" s="1" t="s">
        <v>336</v>
      </c>
      <c r="B204" s="1">
        <v>2014</v>
      </c>
      <c r="C204" s="1" t="s">
        <v>337</v>
      </c>
      <c r="D204" s="2">
        <v>142678859334945</v>
      </c>
      <c r="E204" s="34">
        <v>3517000</v>
      </c>
      <c r="F204" s="2">
        <v>1411333926201.24</v>
      </c>
      <c r="G204" s="2">
        <f t="shared" si="8"/>
        <v>101.09503972527664</v>
      </c>
      <c r="H204" s="2">
        <f t="shared" si="7"/>
        <v>40568342.148121975</v>
      </c>
    </row>
    <row r="205" spans="1:8" x14ac:dyDescent="0.3">
      <c r="A205" s="1" t="s">
        <v>336</v>
      </c>
      <c r="B205" s="1">
        <v>2015</v>
      </c>
      <c r="C205" s="1" t="s">
        <v>337</v>
      </c>
      <c r="D205" s="2">
        <v>189405957791269</v>
      </c>
      <c r="E205" s="34">
        <v>3560000</v>
      </c>
      <c r="F205" s="2">
        <v>1377873107856.3301</v>
      </c>
      <c r="G205" s="2">
        <f t="shared" si="8"/>
        <v>137.46255494161096</v>
      </c>
      <c r="H205" s="2">
        <f t="shared" si="7"/>
        <v>53203920.727884553</v>
      </c>
    </row>
    <row r="206" spans="1:8" x14ac:dyDescent="0.3">
      <c r="A206" s="1" t="s">
        <v>54</v>
      </c>
      <c r="B206" s="1">
        <v>2011</v>
      </c>
      <c r="C206" s="1" t="s">
        <v>338</v>
      </c>
      <c r="D206" s="2">
        <v>550735851692.15002</v>
      </c>
      <c r="E206" s="34">
        <v>523800</v>
      </c>
      <c r="F206" s="2">
        <v>28385281828.379101</v>
      </c>
      <c r="G206" s="2">
        <f t="shared" si="8"/>
        <v>19.402162536978373</v>
      </c>
      <c r="H206" s="2">
        <f t="shared" si="7"/>
        <v>1051423.9245745514</v>
      </c>
    </row>
    <row r="207" spans="1:8" x14ac:dyDescent="0.3">
      <c r="A207" s="1" t="s">
        <v>54</v>
      </c>
      <c r="B207" s="1">
        <v>2012</v>
      </c>
      <c r="C207" s="1" t="s">
        <v>338</v>
      </c>
      <c r="D207" s="2">
        <v>455858776104.07001</v>
      </c>
      <c r="E207" s="34">
        <v>557800</v>
      </c>
      <c r="F207" s="2">
        <v>28023276371.579102</v>
      </c>
      <c r="G207" s="2">
        <f t="shared" si="8"/>
        <v>16.267147711764245</v>
      </c>
      <c r="H207" s="2">
        <f t="shared" si="7"/>
        <v>817244.13069930079</v>
      </c>
    </row>
    <row r="208" spans="1:8" x14ac:dyDescent="0.3">
      <c r="A208" s="1" t="s">
        <v>54</v>
      </c>
      <c r="B208" s="1">
        <v>2013</v>
      </c>
      <c r="C208" s="1" t="s">
        <v>338</v>
      </c>
      <c r="D208" s="2">
        <v>430397697087.92999</v>
      </c>
      <c r="E208" s="34">
        <v>584800</v>
      </c>
      <c r="F208" s="2">
        <v>30221574614.976101</v>
      </c>
      <c r="G208" s="2">
        <f t="shared" si="8"/>
        <v>14.241405438704351</v>
      </c>
      <c r="H208" s="2">
        <f t="shared" si="7"/>
        <v>735974.17422696645</v>
      </c>
    </row>
    <row r="209" spans="1:8" x14ac:dyDescent="0.3">
      <c r="A209" s="1" t="s">
        <v>54</v>
      </c>
      <c r="B209" s="1">
        <v>2014</v>
      </c>
      <c r="C209" s="1" t="s">
        <v>338</v>
      </c>
      <c r="D209" s="2">
        <v>416450288989.27002</v>
      </c>
      <c r="E209" s="34">
        <v>356300</v>
      </c>
      <c r="F209" s="2">
        <v>31286809075.228901</v>
      </c>
      <c r="G209" s="2">
        <f t="shared" si="8"/>
        <v>13.31073066569104</v>
      </c>
      <c r="H209" s="2">
        <f t="shared" si="7"/>
        <v>1168819.2225351389</v>
      </c>
    </row>
    <row r="210" spans="1:8" x14ac:dyDescent="0.3">
      <c r="A210" s="1" t="s">
        <v>54</v>
      </c>
      <c r="B210" s="1">
        <v>2015</v>
      </c>
      <c r="C210" s="1" t="s">
        <v>338</v>
      </c>
      <c r="D210" s="2">
        <v>288664689592.44</v>
      </c>
      <c r="E210" s="34">
        <v>359100</v>
      </c>
      <c r="F210" s="2">
        <v>27035266718.420799</v>
      </c>
      <c r="G210" s="2">
        <f t="shared" si="8"/>
        <v>10.677338329928697</v>
      </c>
      <c r="H210" s="2">
        <f t="shared" si="7"/>
        <v>803855.99997894734</v>
      </c>
    </row>
    <row r="211" spans="1:8" x14ac:dyDescent="0.3">
      <c r="A211" s="1" t="s">
        <v>58</v>
      </c>
      <c r="B211" s="1">
        <v>2011</v>
      </c>
      <c r="C211" s="1" t="s">
        <v>339</v>
      </c>
      <c r="D211" s="2">
        <v>14178699102266</v>
      </c>
      <c r="E211" s="34">
        <v>820000</v>
      </c>
      <c r="F211" s="2">
        <v>58697386711.148201</v>
      </c>
      <c r="G211" s="2">
        <f t="shared" si="8"/>
        <v>241.55588343378645</v>
      </c>
      <c r="H211" s="2">
        <f t="shared" si="7"/>
        <v>17291096.466178048</v>
      </c>
    </row>
    <row r="212" spans="1:8" x14ac:dyDescent="0.3">
      <c r="A212" s="1" t="s">
        <v>58</v>
      </c>
      <c r="B212" s="1">
        <v>2012</v>
      </c>
      <c r="C212" s="1" t="s">
        <v>339</v>
      </c>
      <c r="D212" s="2">
        <v>14127356198604.6</v>
      </c>
      <c r="E212" s="34">
        <v>880000</v>
      </c>
      <c r="F212" s="2">
        <v>55986712367.799301</v>
      </c>
      <c r="G212" s="2">
        <f t="shared" si="8"/>
        <v>252.33409145006223</v>
      </c>
      <c r="H212" s="2">
        <f t="shared" si="7"/>
        <v>16053813.86205068</v>
      </c>
    </row>
    <row r="213" spans="1:8" x14ac:dyDescent="0.3">
      <c r="A213" s="1" t="s">
        <v>58</v>
      </c>
      <c r="B213" s="1">
        <v>2013</v>
      </c>
      <c r="C213" s="1" t="s">
        <v>339</v>
      </c>
      <c r="D213" s="2">
        <v>10953905392662.4</v>
      </c>
      <c r="E213" s="34">
        <v>910000</v>
      </c>
      <c r="F213" s="2">
        <v>61794506555.505096</v>
      </c>
      <c r="G213" s="2">
        <f t="shared" si="8"/>
        <v>177.26341714248301</v>
      </c>
      <c r="H213" s="2">
        <f t="shared" si="7"/>
        <v>12037258.673255386</v>
      </c>
    </row>
    <row r="214" spans="1:8" x14ac:dyDescent="0.3">
      <c r="A214" s="1" t="s">
        <v>58</v>
      </c>
      <c r="B214" s="1">
        <v>2014</v>
      </c>
      <c r="C214" s="1" t="s">
        <v>339</v>
      </c>
      <c r="D214" s="2">
        <v>9501203312448.3906</v>
      </c>
      <c r="E214" s="34">
        <v>1160000</v>
      </c>
      <c r="F214" s="2">
        <v>64873963098.486801</v>
      </c>
      <c r="G214" s="2">
        <f t="shared" si="8"/>
        <v>146.45634178421278</v>
      </c>
      <c r="H214" s="2">
        <f t="shared" si="7"/>
        <v>8190692.5107313711</v>
      </c>
    </row>
    <row r="215" spans="1:8" x14ac:dyDescent="0.3">
      <c r="A215" s="1" t="s">
        <v>58</v>
      </c>
      <c r="B215" s="1">
        <v>2015</v>
      </c>
      <c r="C215" s="1" t="s">
        <v>339</v>
      </c>
      <c r="D215" s="2">
        <v>8140987061034.4404</v>
      </c>
      <c r="E215" s="34">
        <v>1370000</v>
      </c>
      <c r="F215" s="2">
        <v>57793612066.097397</v>
      </c>
      <c r="G215" s="2">
        <f t="shared" si="8"/>
        <v>140.86309489920367</v>
      </c>
      <c r="H215" s="2">
        <f t="shared" si="7"/>
        <v>5942326.3219229495</v>
      </c>
    </row>
    <row r="216" spans="1:8" x14ac:dyDescent="0.3">
      <c r="A216" s="1" t="s">
        <v>115</v>
      </c>
      <c r="B216" s="1">
        <v>2011</v>
      </c>
      <c r="C216" s="1" t="s">
        <v>340</v>
      </c>
      <c r="D216" s="2">
        <v>20827437298.720001</v>
      </c>
      <c r="E216" s="34">
        <v>176470</v>
      </c>
      <c r="F216" s="2">
        <v>8004000737.3071699</v>
      </c>
      <c r="G216" s="2">
        <f t="shared" si="8"/>
        <v>2.6021283583398431</v>
      </c>
      <c r="H216" s="2">
        <f t="shared" si="7"/>
        <v>118022.53810120701</v>
      </c>
    </row>
    <row r="217" spans="1:8" x14ac:dyDescent="0.3">
      <c r="A217" s="1" t="s">
        <v>115</v>
      </c>
      <c r="B217" s="1">
        <v>2012</v>
      </c>
      <c r="C217" s="1" t="s">
        <v>340</v>
      </c>
      <c r="D217" s="2">
        <v>21431647726.919998</v>
      </c>
      <c r="E217" s="34">
        <v>198340</v>
      </c>
      <c r="F217" s="2">
        <v>6028487928.8335104</v>
      </c>
      <c r="G217" s="2">
        <f t="shared" si="8"/>
        <v>3.5550618961041764</v>
      </c>
      <c r="H217" s="2">
        <f t="shared" si="7"/>
        <v>108055.09593082585</v>
      </c>
    </row>
    <row r="218" spans="1:8" x14ac:dyDescent="0.3">
      <c r="A218" s="1" t="s">
        <v>115</v>
      </c>
      <c r="B218" s="1">
        <v>2013</v>
      </c>
      <c r="C218" s="1" t="s">
        <v>340</v>
      </c>
      <c r="D218" s="2">
        <v>16870871288.51</v>
      </c>
      <c r="E218" s="34">
        <v>224300</v>
      </c>
      <c r="F218" s="2">
        <v>5518880768.5795498</v>
      </c>
      <c r="G218" s="2">
        <f t="shared" si="8"/>
        <v>3.0569370848814743</v>
      </c>
      <c r="H218" s="2">
        <f t="shared" si="7"/>
        <v>75215.654429380302</v>
      </c>
    </row>
    <row r="219" spans="1:8" x14ac:dyDescent="0.3">
      <c r="A219" s="1" t="s">
        <v>115</v>
      </c>
      <c r="B219" s="1">
        <v>2014</v>
      </c>
      <c r="C219" s="1" t="s">
        <v>340</v>
      </c>
      <c r="D219" s="2">
        <v>17370892018.779999</v>
      </c>
      <c r="E219" s="34">
        <v>237760</v>
      </c>
      <c r="F219" s="2">
        <v>6047813437.3180399</v>
      </c>
      <c r="G219" s="2">
        <f t="shared" si="8"/>
        <v>2.8722599000149192</v>
      </c>
      <c r="H219" s="2">
        <f t="shared" ref="H219:H235" si="9">D219/E219</f>
        <v>73060.615825958943</v>
      </c>
    </row>
    <row r="220" spans="1:8" x14ac:dyDescent="0.3">
      <c r="A220" s="1" t="s">
        <v>115</v>
      </c>
      <c r="B220" s="1">
        <v>2015</v>
      </c>
      <c r="C220" s="1" t="s">
        <v>340</v>
      </c>
      <c r="D220" s="2">
        <v>17498435430.16</v>
      </c>
      <c r="E220" s="34">
        <v>464870</v>
      </c>
      <c r="F220" s="2">
        <v>6565382258.6015301</v>
      </c>
      <c r="G220" s="2">
        <f t="shared" si="8"/>
        <v>2.6652576713617409</v>
      </c>
      <c r="H220" s="2">
        <f t="shared" si="9"/>
        <v>37641.567384774236</v>
      </c>
    </row>
    <row r="221" spans="1:8" x14ac:dyDescent="0.3">
      <c r="A221" s="1" t="s">
        <v>341</v>
      </c>
      <c r="B221" s="1">
        <v>2011</v>
      </c>
      <c r="C221" s="1" t="s">
        <v>342</v>
      </c>
      <c r="D221" s="2">
        <v>14864541964583.9</v>
      </c>
      <c r="E221" s="34">
        <v>3425000</v>
      </c>
      <c r="F221" s="2">
        <v>297951960784.31403</v>
      </c>
      <c r="G221" s="2">
        <f t="shared" si="8"/>
        <v>49.889055690236823</v>
      </c>
      <c r="H221" s="2">
        <f t="shared" si="9"/>
        <v>4340012.2524332553</v>
      </c>
    </row>
    <row r="222" spans="1:8" x14ac:dyDescent="0.3">
      <c r="A222" s="1" t="s">
        <v>341</v>
      </c>
      <c r="B222" s="1">
        <v>2012</v>
      </c>
      <c r="C222" s="1" t="s">
        <v>342</v>
      </c>
      <c r="D222" s="2">
        <v>15102407059000.6</v>
      </c>
      <c r="E222" s="34">
        <v>3588700</v>
      </c>
      <c r="F222" s="2">
        <v>314442825692.82599</v>
      </c>
      <c r="G222" s="2">
        <f t="shared" si="8"/>
        <v>48.029103623925238</v>
      </c>
      <c r="H222" s="2">
        <f t="shared" si="9"/>
        <v>4208322.5287710316</v>
      </c>
    </row>
    <row r="223" spans="1:8" x14ac:dyDescent="0.3">
      <c r="A223" s="1" t="s">
        <v>341</v>
      </c>
      <c r="B223" s="1">
        <v>2013</v>
      </c>
      <c r="C223" s="1" t="s">
        <v>342</v>
      </c>
      <c r="D223" s="2">
        <v>14138678734685.5</v>
      </c>
      <c r="E223" s="34">
        <v>3967110</v>
      </c>
      <c r="F223" s="2">
        <v>323342854422.54602</v>
      </c>
      <c r="G223" s="2">
        <f t="shared" si="8"/>
        <v>43.726584773105905</v>
      </c>
      <c r="H223" s="2">
        <f t="shared" si="9"/>
        <v>3563974.4636991411</v>
      </c>
    </row>
    <row r="224" spans="1:8" x14ac:dyDescent="0.3">
      <c r="A224" s="1" t="s">
        <v>341</v>
      </c>
      <c r="B224" s="1">
        <v>2014</v>
      </c>
      <c r="C224" s="1" t="s">
        <v>342</v>
      </c>
      <c r="D224" s="2">
        <v>14041284591212.9</v>
      </c>
      <c r="E224" s="34">
        <v>4367200</v>
      </c>
      <c r="F224" s="2">
        <v>338103822298.26801</v>
      </c>
      <c r="G224" s="2">
        <f t="shared" si="8"/>
        <v>41.529505628676326</v>
      </c>
      <c r="H224" s="2">
        <f t="shared" si="9"/>
        <v>3215168.6644103546</v>
      </c>
    </row>
    <row r="225" spans="1:8" x14ac:dyDescent="0.3">
      <c r="A225" s="1" t="s">
        <v>341</v>
      </c>
      <c r="B225" s="1">
        <v>2015</v>
      </c>
      <c r="C225" s="1" t="s">
        <v>342</v>
      </c>
      <c r="D225" s="2">
        <v>12450136767218.801</v>
      </c>
      <c r="E225" s="34">
        <v>4402700</v>
      </c>
      <c r="F225" s="2">
        <v>296217641787.22302</v>
      </c>
      <c r="G225" s="2">
        <f t="shared" si="8"/>
        <v>42.030368927728809</v>
      </c>
      <c r="H225" s="2">
        <f t="shared" si="9"/>
        <v>2827841.2717693234</v>
      </c>
    </row>
    <row r="226" spans="1:8" x14ac:dyDescent="0.3">
      <c r="A226" s="1" t="s">
        <v>116</v>
      </c>
      <c r="B226" s="1">
        <v>2011</v>
      </c>
      <c r="C226" s="1" t="s">
        <v>343</v>
      </c>
      <c r="D226" s="2">
        <v>12980012464.34</v>
      </c>
      <c r="E226" s="34">
        <v>18140</v>
      </c>
      <c r="F226" s="2">
        <v>2449576516.9154902</v>
      </c>
      <c r="G226" s="2">
        <f t="shared" si="8"/>
        <v>5.2988801838631474</v>
      </c>
      <c r="H226" s="2">
        <f t="shared" si="9"/>
        <v>715546.44235611905</v>
      </c>
    </row>
    <row r="227" spans="1:8" x14ac:dyDescent="0.3">
      <c r="A227" s="1" t="s">
        <v>116</v>
      </c>
      <c r="B227" s="1">
        <v>2012</v>
      </c>
      <c r="C227" s="1" t="s">
        <v>343</v>
      </c>
      <c r="D227" s="2">
        <v>19858868285.439999</v>
      </c>
      <c r="E227" s="34">
        <v>25750</v>
      </c>
      <c r="F227" s="2">
        <v>2514041557.0239601</v>
      </c>
      <c r="G227" s="2">
        <f t="shared" si="8"/>
        <v>7.8991805962620107</v>
      </c>
      <c r="H227" s="2">
        <f t="shared" si="9"/>
        <v>771218.1858423301</v>
      </c>
    </row>
    <row r="228" spans="1:8" x14ac:dyDescent="0.3">
      <c r="A228" s="1" t="s">
        <v>116</v>
      </c>
      <c r="B228" s="1">
        <v>2013</v>
      </c>
      <c r="C228" s="1" t="s">
        <v>343</v>
      </c>
      <c r="D228" s="2">
        <v>14774696123.389999</v>
      </c>
      <c r="E228" s="34">
        <v>35180</v>
      </c>
      <c r="F228" s="2">
        <v>2795200010.4121299</v>
      </c>
      <c r="G228" s="2">
        <f t="shared" si="8"/>
        <v>5.2857384331547665</v>
      </c>
      <c r="H228" s="2">
        <f t="shared" si="9"/>
        <v>419974.30708897096</v>
      </c>
    </row>
    <row r="229" spans="1:8" x14ac:dyDescent="0.3">
      <c r="A229" s="1" t="s">
        <v>116</v>
      </c>
      <c r="B229" s="1">
        <v>2014</v>
      </c>
      <c r="C229" s="1" t="s">
        <v>343</v>
      </c>
      <c r="D229" s="2">
        <v>49966356904.93</v>
      </c>
      <c r="E229" s="34">
        <v>48800</v>
      </c>
      <c r="F229" s="2">
        <v>3063899508.4653201</v>
      </c>
      <c r="G229" s="2">
        <f t="shared" si="8"/>
        <v>16.308092601234726</v>
      </c>
      <c r="H229" s="2">
        <f t="shared" si="9"/>
        <v>1023900.7562485656</v>
      </c>
    </row>
    <row r="230" spans="1:8" x14ac:dyDescent="0.3">
      <c r="A230" s="1" t="s">
        <v>116</v>
      </c>
      <c r="B230" s="1">
        <v>2015</v>
      </c>
      <c r="C230" s="1" t="s">
        <v>343</v>
      </c>
      <c r="D230" s="2">
        <v>88415522820.520004</v>
      </c>
      <c r="E230" s="34">
        <v>57110</v>
      </c>
      <c r="F230" s="2">
        <v>3142812004.19099</v>
      </c>
      <c r="G230" s="2">
        <f t="shared" si="8"/>
        <v>28.132615855678448</v>
      </c>
      <c r="H230" s="2">
        <f t="shared" si="9"/>
        <v>1548161.8424184907</v>
      </c>
    </row>
    <row r="231" spans="1:8" x14ac:dyDescent="0.3">
      <c r="A231" s="1" t="s">
        <v>61</v>
      </c>
      <c r="B231" s="1">
        <v>2011</v>
      </c>
      <c r="C231" s="1" t="s">
        <v>344</v>
      </c>
      <c r="D231" s="2">
        <v>141452084127.23999</v>
      </c>
      <c r="E231" s="34">
        <v>20000</v>
      </c>
      <c r="F231" s="2">
        <v>9302635890.1604691</v>
      </c>
      <c r="G231" s="2">
        <f t="shared" si="8"/>
        <v>15.205591812623332</v>
      </c>
      <c r="H231" s="2">
        <f t="shared" si="9"/>
        <v>7072604.2063619997</v>
      </c>
    </row>
    <row r="232" spans="1:8" x14ac:dyDescent="0.3">
      <c r="A232" s="1" t="s">
        <v>61</v>
      </c>
      <c r="B232" s="1">
        <v>2012</v>
      </c>
      <c r="C232" s="1" t="s">
        <v>344</v>
      </c>
      <c r="D232" s="2">
        <v>261066211227.35999</v>
      </c>
      <c r="E232" s="34">
        <v>40000</v>
      </c>
      <c r="F232" s="2">
        <v>8882509103.8270493</v>
      </c>
      <c r="G232" s="2">
        <f t="shared" si="8"/>
        <v>29.391043473839954</v>
      </c>
      <c r="H232" s="2">
        <f t="shared" si="9"/>
        <v>6526655.2806839999</v>
      </c>
    </row>
    <row r="233" spans="1:8" x14ac:dyDescent="0.3">
      <c r="A233" s="1" t="s">
        <v>61</v>
      </c>
      <c r="B233" s="1">
        <v>2013</v>
      </c>
      <c r="C233" s="1" t="s">
        <v>344</v>
      </c>
      <c r="D233" s="2">
        <v>134982178406.19</v>
      </c>
      <c r="E233" s="34">
        <v>60000</v>
      </c>
      <c r="F233" s="2">
        <v>9642848650.1180992</v>
      </c>
      <c r="G233" s="2">
        <f t="shared" si="8"/>
        <v>13.998164163298034</v>
      </c>
      <c r="H233" s="2">
        <f t="shared" si="9"/>
        <v>2249702.9734364999</v>
      </c>
    </row>
    <row r="234" spans="1:8" x14ac:dyDescent="0.3">
      <c r="A234" s="1" t="s">
        <v>61</v>
      </c>
      <c r="B234" s="1">
        <v>2014</v>
      </c>
      <c r="C234" s="1" t="s">
        <v>344</v>
      </c>
      <c r="D234" s="2">
        <v>103753243236.67999</v>
      </c>
      <c r="E234" s="34">
        <v>76000</v>
      </c>
      <c r="F234" s="2">
        <v>9642848650.1180992</v>
      </c>
      <c r="G234" s="2">
        <f t="shared" si="8"/>
        <v>10.759605071205726</v>
      </c>
      <c r="H234" s="2">
        <f t="shared" si="9"/>
        <v>1365174.2531142104</v>
      </c>
    </row>
    <row r="235" spans="1:8" x14ac:dyDescent="0.3">
      <c r="A235" s="1" t="s">
        <v>61</v>
      </c>
      <c r="B235" s="1">
        <v>2015</v>
      </c>
      <c r="C235" s="1" t="s">
        <v>344</v>
      </c>
      <c r="D235" s="2">
        <v>160983577340.94</v>
      </c>
      <c r="E235" s="34">
        <v>66000</v>
      </c>
      <c r="F235" s="2">
        <v>9642848650.1180992</v>
      </c>
      <c r="G235" s="2">
        <f t="shared" si="8"/>
        <v>16.694607909143983</v>
      </c>
      <c r="H235" s="2">
        <f t="shared" si="9"/>
        <v>2439145.1112263636</v>
      </c>
    </row>
    <row r="236" spans="1:8" x14ac:dyDescent="0.3">
      <c r="A236" s="1" t="s">
        <v>345</v>
      </c>
      <c r="B236" s="1">
        <v>2011</v>
      </c>
      <c r="C236" s="1" t="s">
        <v>346</v>
      </c>
      <c r="D236" s="2">
        <v>75635118969.410004</v>
      </c>
      <c r="E236" s="34" t="s">
        <v>347</v>
      </c>
      <c r="F236" s="2">
        <v>11252386260.712</v>
      </c>
      <c r="G236" s="2">
        <f t="shared" si="8"/>
        <v>6.7216959333765489</v>
      </c>
      <c r="H236" s="2" t="s">
        <v>347</v>
      </c>
    </row>
    <row r="237" spans="1:8" x14ac:dyDescent="0.3">
      <c r="A237" s="1" t="s">
        <v>345</v>
      </c>
      <c r="B237" s="1">
        <v>2012</v>
      </c>
      <c r="C237" s="1" t="s">
        <v>346</v>
      </c>
      <c r="D237" s="2">
        <v>71019881856.589996</v>
      </c>
      <c r="E237" s="34" t="s">
        <v>347</v>
      </c>
      <c r="F237" s="2">
        <v>11445657237.9368</v>
      </c>
      <c r="G237" s="2">
        <f t="shared" si="8"/>
        <v>6.204963190859285</v>
      </c>
      <c r="H237" s="2" t="s">
        <v>347</v>
      </c>
    </row>
    <row r="238" spans="1:8" x14ac:dyDescent="0.3">
      <c r="A238" s="1" t="s">
        <v>345</v>
      </c>
      <c r="B238" s="1">
        <v>2013</v>
      </c>
      <c r="C238" s="1" t="s">
        <v>346</v>
      </c>
      <c r="D238" s="2">
        <v>84109822389.869995</v>
      </c>
      <c r="E238" s="34" t="s">
        <v>347</v>
      </c>
      <c r="F238" s="2">
        <v>11931866299.256701</v>
      </c>
      <c r="G238" s="2">
        <f t="shared" si="8"/>
        <v>7.0491757349903965</v>
      </c>
      <c r="H238" s="2" t="s">
        <v>347</v>
      </c>
    </row>
    <row r="239" spans="1:8" x14ac:dyDescent="0.3">
      <c r="A239" s="1" t="s">
        <v>345</v>
      </c>
      <c r="B239" s="1">
        <v>2014</v>
      </c>
      <c r="C239" s="1" t="s">
        <v>346</v>
      </c>
      <c r="D239" s="2">
        <v>80697215768.889999</v>
      </c>
      <c r="E239" s="34" t="s">
        <v>347</v>
      </c>
      <c r="F239" s="2">
        <v>12612959479.583</v>
      </c>
      <c r="G239" s="2">
        <f t="shared" si="8"/>
        <v>6.3979604389847724</v>
      </c>
      <c r="H239" s="2" t="s">
        <v>347</v>
      </c>
    </row>
    <row r="240" spans="1:8" x14ac:dyDescent="0.3">
      <c r="A240" s="1" t="s">
        <v>345</v>
      </c>
      <c r="B240" s="1">
        <v>2015</v>
      </c>
      <c r="C240" s="1" t="s">
        <v>346</v>
      </c>
      <c r="D240" s="2">
        <v>70540393606.389999</v>
      </c>
      <c r="E240" s="34" t="s">
        <v>347</v>
      </c>
      <c r="F240" s="2">
        <v>11510952257.3431</v>
      </c>
      <c r="G240" s="2">
        <f t="shared" si="8"/>
        <v>6.1281110397613432</v>
      </c>
      <c r="H240" s="2" t="s">
        <v>347</v>
      </c>
    </row>
    <row r="241" spans="1:8" x14ac:dyDescent="0.3">
      <c r="A241" s="1" t="s">
        <v>63</v>
      </c>
      <c r="B241" s="1">
        <v>2011</v>
      </c>
      <c r="C241" s="1" t="s">
        <v>348</v>
      </c>
      <c r="D241" s="2">
        <v>42349183859.639999</v>
      </c>
      <c r="E241" s="34">
        <v>989000</v>
      </c>
      <c r="F241" s="2">
        <v>7015206498.2195501</v>
      </c>
      <c r="G241" s="2">
        <f t="shared" si="8"/>
        <v>6.0367693909492424</v>
      </c>
      <c r="H241" s="2">
        <f t="shared" ref="H241:H304" si="10">D241/E241</f>
        <v>42820.206127037411</v>
      </c>
    </row>
    <row r="242" spans="1:8" x14ac:dyDescent="0.3">
      <c r="A242" s="1" t="s">
        <v>63</v>
      </c>
      <c r="B242" s="1">
        <v>2012</v>
      </c>
      <c r="C242" s="1" t="s">
        <v>348</v>
      </c>
      <c r="D242" s="2">
        <v>44996755078.589996</v>
      </c>
      <c r="E242" s="34">
        <v>1011000</v>
      </c>
      <c r="F242" s="2">
        <v>7284686576.2834997</v>
      </c>
      <c r="G242" s="2">
        <f t="shared" si="8"/>
        <v>6.176896508503793</v>
      </c>
      <c r="H242" s="2">
        <f t="shared" si="10"/>
        <v>44507.176141038573</v>
      </c>
    </row>
    <row r="243" spans="1:8" x14ac:dyDescent="0.3">
      <c r="A243" s="1" t="s">
        <v>63</v>
      </c>
      <c r="B243" s="1">
        <v>2013</v>
      </c>
      <c r="C243" s="1" t="s">
        <v>348</v>
      </c>
      <c r="D243" s="2">
        <v>49244848051.870003</v>
      </c>
      <c r="E243" s="34">
        <v>1010000</v>
      </c>
      <c r="F243" s="2">
        <v>7985349731.4647102</v>
      </c>
      <c r="G243" s="2">
        <f t="shared" si="8"/>
        <v>6.1668993479183891</v>
      </c>
      <c r="H243" s="2">
        <f t="shared" si="10"/>
        <v>48757.275298881192</v>
      </c>
    </row>
    <row r="244" spans="1:8" x14ac:dyDescent="0.3">
      <c r="A244" s="1" t="s">
        <v>63</v>
      </c>
      <c r="B244" s="1">
        <v>2014</v>
      </c>
      <c r="C244" s="1" t="s">
        <v>348</v>
      </c>
      <c r="D244" s="2">
        <v>42900705205.790001</v>
      </c>
      <c r="E244" s="34">
        <v>1107000</v>
      </c>
      <c r="F244" s="2">
        <v>7983271110.6044598</v>
      </c>
      <c r="G244" s="2">
        <f t="shared" si="8"/>
        <v>5.3738254171029576</v>
      </c>
      <c r="H244" s="2">
        <f t="shared" si="10"/>
        <v>38754.024576142729</v>
      </c>
    </row>
    <row r="245" spans="1:8" x14ac:dyDescent="0.3">
      <c r="A245" s="1" t="s">
        <v>63</v>
      </c>
      <c r="B245" s="1">
        <v>2015</v>
      </c>
      <c r="C245" s="1" t="s">
        <v>348</v>
      </c>
      <c r="D245" s="2">
        <v>32007309639.25</v>
      </c>
      <c r="E245" s="34">
        <v>1110000</v>
      </c>
      <c r="F245" s="2">
        <v>6551161404.0935698</v>
      </c>
      <c r="G245" s="2">
        <f t="shared" si="8"/>
        <v>4.885745849468746</v>
      </c>
      <c r="H245" s="2">
        <f t="shared" si="10"/>
        <v>28835.414089414415</v>
      </c>
    </row>
    <row r="246" spans="1:8" x14ac:dyDescent="0.3">
      <c r="A246" s="1" t="s">
        <v>64</v>
      </c>
      <c r="B246" s="1">
        <v>2011</v>
      </c>
      <c r="C246" s="1" t="s">
        <v>349</v>
      </c>
      <c r="D246" s="2">
        <v>16691669691.469999</v>
      </c>
      <c r="E246" s="34">
        <v>700000</v>
      </c>
      <c r="F246" s="2">
        <v>10409797336.1861</v>
      </c>
      <c r="G246" s="2">
        <f t="shared" si="8"/>
        <v>1.6034576997428296</v>
      </c>
      <c r="H246" s="2">
        <f t="shared" si="10"/>
        <v>23845.242416385714</v>
      </c>
    </row>
    <row r="247" spans="1:8" x14ac:dyDescent="0.3">
      <c r="A247" s="1" t="s">
        <v>64</v>
      </c>
      <c r="B247" s="1">
        <v>2012</v>
      </c>
      <c r="C247" s="1" t="s">
        <v>349</v>
      </c>
      <c r="D247" s="2">
        <v>21808511070.779999</v>
      </c>
      <c r="E247" s="34">
        <v>900000</v>
      </c>
      <c r="F247" s="2">
        <v>12292770631.196699</v>
      </c>
      <c r="G247" s="2">
        <f t="shared" si="8"/>
        <v>1.7740924096829864</v>
      </c>
      <c r="H247" s="2">
        <f t="shared" si="10"/>
        <v>24231.678967533331</v>
      </c>
    </row>
    <row r="248" spans="1:8" x14ac:dyDescent="0.3">
      <c r="A248" s="1" t="s">
        <v>64</v>
      </c>
      <c r="B248" s="1">
        <v>2013</v>
      </c>
      <c r="C248" s="1" t="s">
        <v>349</v>
      </c>
      <c r="D248" s="2">
        <v>33481997564.689999</v>
      </c>
      <c r="E248" s="34">
        <v>1100000</v>
      </c>
      <c r="F248" s="2">
        <v>12582122604.1768</v>
      </c>
      <c r="G248" s="2">
        <f t="shared" si="8"/>
        <v>2.6610770390661438</v>
      </c>
      <c r="H248" s="2">
        <f t="shared" si="10"/>
        <v>30438.179604263634</v>
      </c>
    </row>
    <row r="249" spans="1:8" x14ac:dyDescent="0.3">
      <c r="A249" s="1" t="s">
        <v>64</v>
      </c>
      <c r="B249" s="1">
        <v>2014</v>
      </c>
      <c r="C249" s="1" t="s">
        <v>349</v>
      </c>
      <c r="D249" s="2">
        <v>33803435719.990002</v>
      </c>
      <c r="E249" s="34">
        <v>1400000</v>
      </c>
      <c r="F249" s="2">
        <v>12226514714.5347</v>
      </c>
      <c r="G249" s="2">
        <f t="shared" si="8"/>
        <v>2.7647646536428714</v>
      </c>
      <c r="H249" s="2">
        <f t="shared" si="10"/>
        <v>24145.311228564286</v>
      </c>
    </row>
    <row r="250" spans="1:8" x14ac:dyDescent="0.3">
      <c r="A250" s="1" t="s">
        <v>64</v>
      </c>
      <c r="B250" s="1">
        <v>2015</v>
      </c>
      <c r="C250" s="1" t="s">
        <v>349</v>
      </c>
      <c r="D250" s="2">
        <v>29122107115.919998</v>
      </c>
      <c r="E250" s="34">
        <v>1400000</v>
      </c>
      <c r="F250" s="2">
        <v>11757940908.627701</v>
      </c>
      <c r="G250" s="2">
        <f t="shared" si="8"/>
        <v>2.4768033231525157</v>
      </c>
      <c r="H250" s="2">
        <f t="shared" si="10"/>
        <v>20801.505082799998</v>
      </c>
    </row>
    <row r="251" spans="1:8" x14ac:dyDescent="0.3">
      <c r="A251" s="1" t="s">
        <v>65</v>
      </c>
      <c r="B251" s="1">
        <v>2011</v>
      </c>
      <c r="C251" s="1" t="s">
        <v>350</v>
      </c>
      <c r="D251" s="2">
        <v>11042451179.389999</v>
      </c>
      <c r="E251" s="34">
        <v>4000000</v>
      </c>
      <c r="F251" s="2">
        <v>4538199888.7962198</v>
      </c>
      <c r="G251" s="2">
        <f t="shared" si="8"/>
        <v>2.4332227424912007</v>
      </c>
      <c r="H251" s="2">
        <f t="shared" si="10"/>
        <v>2760.6127948475</v>
      </c>
    </row>
    <row r="252" spans="1:8" x14ac:dyDescent="0.3">
      <c r="A252" s="1" t="s">
        <v>65</v>
      </c>
      <c r="B252" s="1">
        <v>2012</v>
      </c>
      <c r="C252" s="1" t="s">
        <v>350</v>
      </c>
      <c r="D252" s="2">
        <v>11293982814.08</v>
      </c>
      <c r="E252" s="34">
        <v>3520000</v>
      </c>
      <c r="F252" s="2">
        <v>4087725812.6686401</v>
      </c>
      <c r="G252" s="2">
        <f t="shared" si="8"/>
        <v>2.7629012638464641</v>
      </c>
      <c r="H252" s="2">
        <f t="shared" si="10"/>
        <v>3208.5178449090909</v>
      </c>
    </row>
    <row r="253" spans="1:8" x14ac:dyDescent="0.3">
      <c r="A253" s="1" t="s">
        <v>65</v>
      </c>
      <c r="B253" s="1">
        <v>2013</v>
      </c>
      <c r="C253" s="1" t="s">
        <v>350</v>
      </c>
      <c r="D253" s="2">
        <v>13128170167.48</v>
      </c>
      <c r="E253" s="34">
        <v>3679000</v>
      </c>
      <c r="F253" s="2">
        <v>4464497583.5147896</v>
      </c>
      <c r="G253" s="2">
        <f t="shared" si="8"/>
        <v>2.9405705618378928</v>
      </c>
      <c r="H253" s="2">
        <f t="shared" si="10"/>
        <v>3568.407221386246</v>
      </c>
    </row>
    <row r="254" spans="1:8" x14ac:dyDescent="0.3">
      <c r="A254" s="1" t="s">
        <v>65</v>
      </c>
      <c r="B254" s="1">
        <v>2014</v>
      </c>
      <c r="C254" s="1" t="s">
        <v>350</v>
      </c>
      <c r="D254" s="2">
        <v>12636674923.5</v>
      </c>
      <c r="E254" s="34">
        <v>3726000</v>
      </c>
      <c r="F254" s="2">
        <v>4587741791.10639</v>
      </c>
      <c r="G254" s="2">
        <f t="shared" si="8"/>
        <v>2.7544433620908975</v>
      </c>
      <c r="H254" s="2">
        <f t="shared" si="10"/>
        <v>3391.4854867149757</v>
      </c>
    </row>
    <row r="255" spans="1:8" x14ac:dyDescent="0.3">
      <c r="A255" s="1" t="s">
        <v>65</v>
      </c>
      <c r="B255" s="1">
        <v>2015</v>
      </c>
      <c r="C255" s="1" t="s">
        <v>350</v>
      </c>
      <c r="D255" s="2">
        <v>11409820438.18</v>
      </c>
      <c r="E255" s="34">
        <v>3544000</v>
      </c>
      <c r="F255" s="2">
        <v>3992640233.1701899</v>
      </c>
      <c r="G255" s="2">
        <f t="shared" si="8"/>
        <v>2.8577131351302612</v>
      </c>
      <c r="H255" s="2">
        <f t="shared" si="10"/>
        <v>3219.4752929401807</v>
      </c>
    </row>
    <row r="256" spans="1:8" x14ac:dyDescent="0.3">
      <c r="A256" s="1" t="s">
        <v>66</v>
      </c>
      <c r="B256" s="1">
        <v>2011</v>
      </c>
      <c r="C256" s="1" t="s">
        <v>351</v>
      </c>
      <c r="D256" s="2">
        <v>413867716219.65002</v>
      </c>
      <c r="E256" s="34">
        <v>173160</v>
      </c>
      <c r="F256" s="2">
        <v>101370474295.10899</v>
      </c>
      <c r="G256" s="2">
        <f t="shared" si="8"/>
        <v>4.0827244727572385</v>
      </c>
      <c r="H256" s="2">
        <f t="shared" si="10"/>
        <v>2390088.4512569304</v>
      </c>
    </row>
    <row r="257" spans="1:8" x14ac:dyDescent="0.3">
      <c r="A257" s="1" t="s">
        <v>66</v>
      </c>
      <c r="B257" s="1">
        <v>2012</v>
      </c>
      <c r="C257" s="1" t="s">
        <v>351</v>
      </c>
      <c r="D257" s="2">
        <v>428516976138</v>
      </c>
      <c r="E257" s="34">
        <v>176990</v>
      </c>
      <c r="F257" s="2">
        <v>98266306615.363205</v>
      </c>
      <c r="G257" s="2">
        <f t="shared" si="8"/>
        <v>4.3607721801869834</v>
      </c>
      <c r="H257" s="2">
        <f t="shared" si="10"/>
        <v>2421136.6525679417</v>
      </c>
    </row>
    <row r="258" spans="1:8" x14ac:dyDescent="0.3">
      <c r="A258" s="1" t="s">
        <v>66</v>
      </c>
      <c r="B258" s="1">
        <v>2013</v>
      </c>
      <c r="C258" s="1" t="s">
        <v>351</v>
      </c>
      <c r="D258" s="2">
        <v>517398790448.59003</v>
      </c>
      <c r="E258" s="34">
        <v>169680</v>
      </c>
      <c r="F258" s="2">
        <v>107235262625.662</v>
      </c>
      <c r="G258" s="2">
        <f t="shared" ref="G258:G321" si="11">D258/F258</f>
        <v>4.8248941419086302</v>
      </c>
      <c r="H258" s="2">
        <f t="shared" si="10"/>
        <v>3049262.0842090407</v>
      </c>
    </row>
    <row r="259" spans="1:8" x14ac:dyDescent="0.3">
      <c r="A259" s="1" t="s">
        <v>66</v>
      </c>
      <c r="B259" s="1">
        <v>2014</v>
      </c>
      <c r="C259" s="1" t="s">
        <v>351</v>
      </c>
      <c r="D259" s="2">
        <v>502036793910.52002</v>
      </c>
      <c r="E259" s="34">
        <v>175660</v>
      </c>
      <c r="F259" s="2">
        <v>110009040838.41901</v>
      </c>
      <c r="G259" s="2">
        <f t="shared" si="11"/>
        <v>4.5635957743501319</v>
      </c>
      <c r="H259" s="2">
        <f t="shared" si="10"/>
        <v>2858002.9255978595</v>
      </c>
    </row>
    <row r="260" spans="1:8" x14ac:dyDescent="0.3">
      <c r="A260" s="1" t="s">
        <v>66</v>
      </c>
      <c r="B260" s="1">
        <v>2015</v>
      </c>
      <c r="C260" s="1" t="s">
        <v>351</v>
      </c>
      <c r="D260" s="2">
        <v>488603788673.56</v>
      </c>
      <c r="E260" s="34">
        <v>175180</v>
      </c>
      <c r="F260" s="2">
        <v>100359546357.64999</v>
      </c>
      <c r="G260" s="2">
        <f t="shared" si="11"/>
        <v>4.868533252754343</v>
      </c>
      <c r="H260" s="2">
        <f t="shared" si="10"/>
        <v>2789152.8066763328</v>
      </c>
    </row>
    <row r="261" spans="1:8" x14ac:dyDescent="0.3">
      <c r="A261" s="1" t="s">
        <v>67</v>
      </c>
      <c r="B261" s="1">
        <v>2012</v>
      </c>
      <c r="C261" s="1" t="s">
        <v>352</v>
      </c>
      <c r="D261" s="2">
        <v>1001143824.03</v>
      </c>
      <c r="E261" s="34">
        <v>6100</v>
      </c>
      <c r="F261" s="2">
        <v>14534278446.308701</v>
      </c>
      <c r="G261" s="2">
        <f t="shared" si="11"/>
        <v>6.88815635209096E-2</v>
      </c>
      <c r="H261" s="2">
        <f t="shared" si="10"/>
        <v>164121.93836557376</v>
      </c>
    </row>
    <row r="262" spans="1:8" x14ac:dyDescent="0.3">
      <c r="A262" s="1" t="s">
        <v>67</v>
      </c>
      <c r="B262" s="1">
        <v>2013</v>
      </c>
      <c r="C262" s="1" t="s">
        <v>352</v>
      </c>
      <c r="D262" s="2">
        <v>1832944723.6199999</v>
      </c>
      <c r="E262" s="34">
        <v>15800</v>
      </c>
      <c r="F262" s="2">
        <v>16018848990.669001</v>
      </c>
      <c r="G262" s="2">
        <f t="shared" si="11"/>
        <v>0.11442424637923064</v>
      </c>
      <c r="H262" s="2">
        <f t="shared" si="10"/>
        <v>116009.1597227848</v>
      </c>
    </row>
    <row r="263" spans="1:8" x14ac:dyDescent="0.3">
      <c r="A263" s="1" t="s">
        <v>67</v>
      </c>
      <c r="B263" s="1">
        <v>2014</v>
      </c>
      <c r="C263" s="1" t="s">
        <v>352</v>
      </c>
      <c r="D263" s="2">
        <v>1780262443.4400001</v>
      </c>
      <c r="E263" s="34">
        <v>16000</v>
      </c>
      <c r="F263" s="2">
        <v>16945889409.8435</v>
      </c>
      <c r="G263" s="2">
        <f t="shared" si="11"/>
        <v>0.10505570999453615</v>
      </c>
      <c r="H263" s="2">
        <f t="shared" si="10"/>
        <v>111266.402715</v>
      </c>
    </row>
    <row r="264" spans="1:8" x14ac:dyDescent="0.3">
      <c r="A264" s="1" t="s">
        <v>67</v>
      </c>
      <c r="B264" s="1">
        <v>2015</v>
      </c>
      <c r="C264" s="1" t="s">
        <v>352</v>
      </c>
      <c r="D264" s="2">
        <v>1544159047.4200001</v>
      </c>
      <c r="E264" s="34">
        <v>19600</v>
      </c>
      <c r="F264" s="2">
        <v>14688606237.729</v>
      </c>
      <c r="G264" s="2">
        <f t="shared" si="11"/>
        <v>0.10512631507907737</v>
      </c>
      <c r="H264" s="2">
        <f t="shared" si="10"/>
        <v>78783.624868367348</v>
      </c>
    </row>
    <row r="265" spans="1:8" x14ac:dyDescent="0.3">
      <c r="A265" s="1" t="s">
        <v>118</v>
      </c>
      <c r="B265" s="1">
        <v>2011</v>
      </c>
      <c r="C265" s="1" t="s">
        <v>353</v>
      </c>
      <c r="D265" s="2">
        <v>55951693910.690002</v>
      </c>
      <c r="E265" s="34">
        <v>50000</v>
      </c>
      <c r="F265" s="2">
        <v>12409629835.6998</v>
      </c>
      <c r="G265" s="2">
        <f t="shared" si="11"/>
        <v>4.5087319002641939</v>
      </c>
      <c r="H265" s="2">
        <f t="shared" si="10"/>
        <v>1119033.8782138</v>
      </c>
    </row>
    <row r="266" spans="1:8" x14ac:dyDescent="0.3">
      <c r="A266" s="1" t="s">
        <v>118</v>
      </c>
      <c r="B266" s="1">
        <v>2012</v>
      </c>
      <c r="C266" s="1" t="s">
        <v>353</v>
      </c>
      <c r="D266" s="2">
        <v>56582958410.029999</v>
      </c>
      <c r="E266" s="34">
        <v>49000</v>
      </c>
      <c r="F266" s="2">
        <v>13016152023.5944</v>
      </c>
      <c r="G266" s="2">
        <f t="shared" si="11"/>
        <v>4.3471341074890626</v>
      </c>
      <c r="H266" s="2">
        <f t="shared" si="10"/>
        <v>1154754.2532659182</v>
      </c>
    </row>
    <row r="267" spans="1:8" x14ac:dyDescent="0.3">
      <c r="A267" s="1" t="s">
        <v>118</v>
      </c>
      <c r="B267" s="1">
        <v>2013</v>
      </c>
      <c r="C267" s="1" t="s">
        <v>353</v>
      </c>
      <c r="D267" s="2">
        <v>49286979601.190002</v>
      </c>
      <c r="E267" s="34">
        <v>49000</v>
      </c>
      <c r="F267" s="2">
        <v>12720433346.0298</v>
      </c>
      <c r="G267" s="2">
        <f t="shared" si="11"/>
        <v>3.874630546024052</v>
      </c>
      <c r="H267" s="2">
        <f t="shared" si="10"/>
        <v>1005856.726554898</v>
      </c>
    </row>
    <row r="268" spans="1:8" x14ac:dyDescent="0.3">
      <c r="A268" s="1" t="s">
        <v>118</v>
      </c>
      <c r="B268" s="1">
        <v>2014</v>
      </c>
      <c r="C268" s="1" t="s">
        <v>353</v>
      </c>
      <c r="D268" s="2">
        <v>52877086060.080002</v>
      </c>
      <c r="E268" s="34">
        <v>53000</v>
      </c>
      <c r="F268" s="2">
        <v>12838336840.224701</v>
      </c>
      <c r="G268" s="2">
        <f t="shared" si="11"/>
        <v>4.1186866116806549</v>
      </c>
      <c r="H268" s="2">
        <f t="shared" si="10"/>
        <v>997680.8690581132</v>
      </c>
    </row>
    <row r="269" spans="1:8" x14ac:dyDescent="0.3">
      <c r="A269" s="1" t="s">
        <v>118</v>
      </c>
      <c r="B269" s="1">
        <v>2015</v>
      </c>
      <c r="C269" s="1" t="s">
        <v>353</v>
      </c>
      <c r="D269" s="2">
        <v>44977547983.190002</v>
      </c>
      <c r="E269" s="34">
        <v>62000</v>
      </c>
      <c r="F269" s="2">
        <v>11546088223.2118</v>
      </c>
      <c r="G269" s="2">
        <f t="shared" si="11"/>
        <v>3.8954793271689123</v>
      </c>
      <c r="H269" s="2">
        <f t="shared" si="10"/>
        <v>725444.32230951614</v>
      </c>
    </row>
    <row r="270" spans="1:8" x14ac:dyDescent="0.3">
      <c r="A270" s="1" t="s">
        <v>119</v>
      </c>
      <c r="B270" s="1">
        <v>2011</v>
      </c>
      <c r="C270" s="1" t="s">
        <v>354</v>
      </c>
      <c r="D270" s="2">
        <v>5259333551025.4902</v>
      </c>
      <c r="E270" s="34">
        <v>3635000</v>
      </c>
      <c r="F270" s="2">
        <v>168462632327.38199</v>
      </c>
      <c r="G270" s="2">
        <f t="shared" si="11"/>
        <v>31.219585485312614</v>
      </c>
      <c r="H270" s="2">
        <f t="shared" si="10"/>
        <v>1446859.2987690482</v>
      </c>
    </row>
    <row r="271" spans="1:8" x14ac:dyDescent="0.3">
      <c r="A271" s="1" t="s">
        <v>119</v>
      </c>
      <c r="B271" s="1">
        <v>2012</v>
      </c>
      <c r="C271" s="1" t="s">
        <v>354</v>
      </c>
      <c r="D271" s="2">
        <v>4940505599472.9902</v>
      </c>
      <c r="E271" s="34">
        <v>2238000</v>
      </c>
      <c r="F271" s="2">
        <v>176617424296.729</v>
      </c>
      <c r="G271" s="2">
        <f t="shared" si="11"/>
        <v>27.9729229386372</v>
      </c>
      <c r="H271" s="2">
        <f t="shared" si="10"/>
        <v>2207553.8871639813</v>
      </c>
    </row>
    <row r="272" spans="1:8" x14ac:dyDescent="0.3">
      <c r="A272" s="1" t="s">
        <v>119</v>
      </c>
      <c r="B272" s="1">
        <v>2013</v>
      </c>
      <c r="C272" s="1" t="s">
        <v>354</v>
      </c>
      <c r="D272" s="2">
        <v>5273249648573.3301</v>
      </c>
      <c r="E272" s="34">
        <v>2503000</v>
      </c>
      <c r="F272" s="2">
        <v>190690896703.82999</v>
      </c>
      <c r="G272" s="2">
        <f t="shared" si="11"/>
        <v>27.653389541522976</v>
      </c>
      <c r="H272" s="2">
        <f t="shared" si="10"/>
        <v>2106771.733349313</v>
      </c>
    </row>
    <row r="273" spans="1:8" x14ac:dyDescent="0.3">
      <c r="A273" s="1" t="s">
        <v>119</v>
      </c>
      <c r="B273" s="1">
        <v>2014</v>
      </c>
      <c r="C273" s="1" t="s">
        <v>354</v>
      </c>
      <c r="D273" s="2">
        <v>5524845060723.6797</v>
      </c>
      <c r="E273" s="34">
        <v>2734000</v>
      </c>
      <c r="F273" s="2">
        <v>200142409766.82101</v>
      </c>
      <c r="G273" s="2">
        <f t="shared" si="11"/>
        <v>27.604569502088463</v>
      </c>
      <c r="H273" s="2">
        <f t="shared" si="10"/>
        <v>2020791.9022398244</v>
      </c>
    </row>
    <row r="274" spans="1:8" x14ac:dyDescent="0.3">
      <c r="A274" s="1" t="s">
        <v>119</v>
      </c>
      <c r="B274" s="1">
        <v>2015</v>
      </c>
      <c r="C274" s="1" t="s">
        <v>354</v>
      </c>
      <c r="D274" s="2">
        <v>5034995960951.2998</v>
      </c>
      <c r="E274" s="34">
        <v>2959000</v>
      </c>
      <c r="F274" s="2">
        <v>173754075210.51599</v>
      </c>
      <c r="G274" s="2">
        <f t="shared" si="11"/>
        <v>28.977714363539548</v>
      </c>
      <c r="H274" s="2">
        <f t="shared" si="10"/>
        <v>1701587.0094461979</v>
      </c>
    </row>
    <row r="275" spans="1:8" x14ac:dyDescent="0.3">
      <c r="A275" s="1" t="s">
        <v>73</v>
      </c>
      <c r="B275" s="1">
        <v>2011</v>
      </c>
      <c r="C275" s="1" t="s">
        <v>355</v>
      </c>
      <c r="D275" s="2">
        <v>7291160966743.71</v>
      </c>
      <c r="E275" s="34">
        <v>287000</v>
      </c>
      <c r="F275" s="2">
        <v>498157406416.15802</v>
      </c>
      <c r="G275" s="2">
        <f t="shared" si="11"/>
        <v>14.636259288399927</v>
      </c>
      <c r="H275" s="2">
        <f t="shared" si="10"/>
        <v>25404742.044403169</v>
      </c>
    </row>
    <row r="276" spans="1:8" x14ac:dyDescent="0.3">
      <c r="A276" s="1" t="s">
        <v>73</v>
      </c>
      <c r="B276" s="1">
        <v>2012</v>
      </c>
      <c r="C276" s="1" t="s">
        <v>355</v>
      </c>
      <c r="D276" s="2">
        <v>9126633818503.2793</v>
      </c>
      <c r="E276" s="34">
        <v>321000</v>
      </c>
      <c r="F276" s="2">
        <v>509704856037.81702</v>
      </c>
      <c r="G276" s="2">
        <f t="shared" si="11"/>
        <v>17.905722714609841</v>
      </c>
      <c r="H276" s="2">
        <f t="shared" si="10"/>
        <v>28431881.05452735</v>
      </c>
    </row>
    <row r="277" spans="1:8" x14ac:dyDescent="0.3">
      <c r="A277" s="1" t="s">
        <v>73</v>
      </c>
      <c r="B277" s="1">
        <v>2013</v>
      </c>
      <c r="C277" s="1" t="s">
        <v>355</v>
      </c>
      <c r="D277" s="2">
        <v>8345306080875.3496</v>
      </c>
      <c r="E277" s="34">
        <v>351000</v>
      </c>
      <c r="F277" s="2">
        <v>522746212765.95697</v>
      </c>
      <c r="G277" s="2">
        <f t="shared" si="11"/>
        <v>15.964354933761511</v>
      </c>
      <c r="H277" s="2">
        <f t="shared" si="10"/>
        <v>23775800.800214671</v>
      </c>
    </row>
    <row r="278" spans="1:8" x14ac:dyDescent="0.3">
      <c r="A278" s="1" t="s">
        <v>73</v>
      </c>
      <c r="B278" s="1">
        <v>2014</v>
      </c>
      <c r="C278" s="1" t="s">
        <v>355</v>
      </c>
      <c r="D278" s="2">
        <v>6681667468828.4697</v>
      </c>
      <c r="E278" s="34">
        <v>341000</v>
      </c>
      <c r="F278" s="2">
        <v>500519016133.29797</v>
      </c>
      <c r="G278" s="2">
        <f t="shared" si="11"/>
        <v>13.34947774901126</v>
      </c>
      <c r="H278" s="2">
        <f t="shared" si="10"/>
        <v>19594332.753162667</v>
      </c>
    </row>
    <row r="279" spans="1:8" x14ac:dyDescent="0.3">
      <c r="A279" s="1" t="s">
        <v>73</v>
      </c>
      <c r="B279" s="1">
        <v>2015</v>
      </c>
      <c r="C279" s="1" t="s">
        <v>355</v>
      </c>
      <c r="D279" s="2">
        <v>6259644957935.5</v>
      </c>
      <c r="E279" s="34">
        <v>394000</v>
      </c>
      <c r="F279" s="2">
        <v>388314890978.60901</v>
      </c>
      <c r="G279" s="2">
        <f t="shared" si="11"/>
        <v>16.120022959099767</v>
      </c>
      <c r="H279" s="2">
        <f t="shared" si="10"/>
        <v>15887423.751105329</v>
      </c>
    </row>
    <row r="280" spans="1:8" x14ac:dyDescent="0.3">
      <c r="A280" s="1" t="s">
        <v>74</v>
      </c>
      <c r="B280" s="1">
        <v>2011</v>
      </c>
      <c r="C280" s="1" t="s">
        <v>356</v>
      </c>
      <c r="D280" s="2">
        <v>911222629270.68005</v>
      </c>
      <c r="E280" s="34">
        <v>329000</v>
      </c>
      <c r="F280" s="2">
        <v>213755282058.71899</v>
      </c>
      <c r="G280" s="2">
        <f t="shared" si="11"/>
        <v>4.2629245017691089</v>
      </c>
      <c r="H280" s="2">
        <f t="shared" si="10"/>
        <v>2769673.6451996355</v>
      </c>
    </row>
    <row r="281" spans="1:8" x14ac:dyDescent="0.3">
      <c r="A281" s="1" t="s">
        <v>74</v>
      </c>
      <c r="B281" s="1">
        <v>2012</v>
      </c>
      <c r="C281" s="1" t="s">
        <v>356</v>
      </c>
      <c r="D281" s="2">
        <v>1159523179026.3101</v>
      </c>
      <c r="E281" s="34">
        <v>375000</v>
      </c>
      <c r="F281" s="2">
        <v>224646134571.39999</v>
      </c>
      <c r="G281" s="2">
        <f t="shared" si="11"/>
        <v>5.1615541092596686</v>
      </c>
      <c r="H281" s="2">
        <f t="shared" si="10"/>
        <v>3092061.8107368266</v>
      </c>
    </row>
    <row r="282" spans="1:8" x14ac:dyDescent="0.3">
      <c r="A282" s="1" t="s">
        <v>74</v>
      </c>
      <c r="B282" s="1">
        <v>2013</v>
      </c>
      <c r="C282" s="1" t="s">
        <v>356</v>
      </c>
      <c r="D282" s="2">
        <v>1535018790570.55</v>
      </c>
      <c r="E282" s="34">
        <v>488000</v>
      </c>
      <c r="F282" s="2">
        <v>231149768633.284</v>
      </c>
      <c r="G282" s="2">
        <f t="shared" si="11"/>
        <v>6.6407974346962755</v>
      </c>
      <c r="H282" s="2">
        <f t="shared" si="10"/>
        <v>3145530.3085462092</v>
      </c>
    </row>
    <row r="283" spans="1:8" x14ac:dyDescent="0.3">
      <c r="A283" s="1" t="s">
        <v>74</v>
      </c>
      <c r="B283" s="1">
        <v>2014</v>
      </c>
      <c r="C283" s="1" t="s">
        <v>356</v>
      </c>
      <c r="D283" s="2">
        <v>1482813415566.75</v>
      </c>
      <c r="E283" s="34">
        <v>600000</v>
      </c>
      <c r="F283" s="2">
        <v>243382758001.32999</v>
      </c>
      <c r="G283" s="2">
        <f t="shared" si="11"/>
        <v>6.0925162807081303</v>
      </c>
      <c r="H283" s="2">
        <f t="shared" si="10"/>
        <v>2471355.6926112501</v>
      </c>
    </row>
    <row r="284" spans="1:8" x14ac:dyDescent="0.3">
      <c r="A284" s="1" t="s">
        <v>74</v>
      </c>
      <c r="B284" s="1">
        <v>2015</v>
      </c>
      <c r="C284" s="1" t="s">
        <v>356</v>
      </c>
      <c r="D284" s="2">
        <v>1714109843966.22</v>
      </c>
      <c r="E284" s="34">
        <v>766000</v>
      </c>
      <c r="F284" s="2">
        <v>269971498118.44199</v>
      </c>
      <c r="G284" s="2">
        <f t="shared" si="11"/>
        <v>6.3492252178939461</v>
      </c>
      <c r="H284" s="2">
        <f t="shared" si="10"/>
        <v>2237741.3106608614</v>
      </c>
    </row>
    <row r="285" spans="1:8" x14ac:dyDescent="0.3">
      <c r="A285" s="1" t="s">
        <v>357</v>
      </c>
      <c r="B285" s="1">
        <v>2011</v>
      </c>
      <c r="C285" s="1" t="s">
        <v>358</v>
      </c>
      <c r="D285" s="2">
        <v>999167618284.35999</v>
      </c>
      <c r="E285" s="34">
        <v>644300</v>
      </c>
      <c r="F285" s="2">
        <v>170574733563.461</v>
      </c>
      <c r="G285" s="2">
        <f t="shared" si="11"/>
        <v>5.8576531084694761</v>
      </c>
      <c r="H285" s="2">
        <f t="shared" si="10"/>
        <v>1550780.0997739562</v>
      </c>
    </row>
    <row r="286" spans="1:8" x14ac:dyDescent="0.3">
      <c r="A286" s="1" t="s">
        <v>357</v>
      </c>
      <c r="B286" s="1">
        <v>2012</v>
      </c>
      <c r="C286" s="1" t="s">
        <v>358</v>
      </c>
      <c r="D286" s="2">
        <v>1216298176222.21</v>
      </c>
      <c r="E286" s="34">
        <v>695900</v>
      </c>
      <c r="F286" s="2">
        <v>192703386156.047</v>
      </c>
      <c r="G286" s="2">
        <f t="shared" si="11"/>
        <v>6.3117633814554681</v>
      </c>
      <c r="H286" s="2">
        <f t="shared" si="10"/>
        <v>1747805.9724417445</v>
      </c>
    </row>
    <row r="287" spans="1:8" x14ac:dyDescent="0.3">
      <c r="A287" s="1" t="s">
        <v>357</v>
      </c>
      <c r="B287" s="1">
        <v>2013</v>
      </c>
      <c r="C287" s="1" t="s">
        <v>358</v>
      </c>
      <c r="D287" s="2">
        <v>1112888002349.8899</v>
      </c>
      <c r="E287" s="34">
        <v>740500</v>
      </c>
      <c r="F287" s="2">
        <v>202028936209.36801</v>
      </c>
      <c r="G287" s="2">
        <f t="shared" si="11"/>
        <v>5.5085574533569499</v>
      </c>
      <c r="H287" s="2">
        <f t="shared" si="10"/>
        <v>1502887.2415258472</v>
      </c>
    </row>
    <row r="288" spans="1:8" x14ac:dyDescent="0.3">
      <c r="A288" s="1" t="s">
        <v>357</v>
      </c>
      <c r="B288" s="1">
        <v>2014</v>
      </c>
      <c r="C288" s="1" t="s">
        <v>358</v>
      </c>
      <c r="D288" s="2">
        <v>1208895195585.5801</v>
      </c>
      <c r="E288" s="34">
        <v>829100</v>
      </c>
      <c r="F288" s="2">
        <v>202855201908.12299</v>
      </c>
      <c r="G288" s="2">
        <f t="shared" si="11"/>
        <v>5.9593995333336922</v>
      </c>
      <c r="H288" s="2">
        <f t="shared" si="10"/>
        <v>1458081.2876439271</v>
      </c>
    </row>
    <row r="289" spans="1:8" x14ac:dyDescent="0.3">
      <c r="A289" s="1" t="s">
        <v>357</v>
      </c>
      <c r="B289" s="1">
        <v>2015</v>
      </c>
      <c r="C289" s="1" t="s">
        <v>358</v>
      </c>
      <c r="D289" s="2">
        <v>934928447458.38</v>
      </c>
      <c r="E289" s="34">
        <v>786500</v>
      </c>
      <c r="F289" s="2">
        <v>192083721355.064</v>
      </c>
      <c r="G289" s="2">
        <f t="shared" si="11"/>
        <v>4.86729661869773</v>
      </c>
      <c r="H289" s="2">
        <f t="shared" si="10"/>
        <v>1188720.2129159314</v>
      </c>
    </row>
    <row r="290" spans="1:8" x14ac:dyDescent="0.3">
      <c r="A290" s="1" t="s">
        <v>76</v>
      </c>
      <c r="B290" s="1">
        <v>2011</v>
      </c>
      <c r="C290" s="1" t="s">
        <v>359</v>
      </c>
      <c r="D290" s="2">
        <v>7134248598249.79</v>
      </c>
      <c r="E290" s="34">
        <v>1142000</v>
      </c>
      <c r="F290" s="2">
        <v>224143083706.77701</v>
      </c>
      <c r="G290" s="2">
        <f t="shared" si="11"/>
        <v>31.82899280346648</v>
      </c>
      <c r="H290" s="2">
        <f t="shared" si="10"/>
        <v>6247152.8881346676</v>
      </c>
    </row>
    <row r="291" spans="1:8" x14ac:dyDescent="0.3">
      <c r="A291" s="1" t="s">
        <v>76</v>
      </c>
      <c r="B291" s="1">
        <v>2012</v>
      </c>
      <c r="C291" s="1" t="s">
        <v>359</v>
      </c>
      <c r="D291" s="2">
        <v>8517088344522.8799</v>
      </c>
      <c r="E291" s="34">
        <v>1273000</v>
      </c>
      <c r="F291" s="2">
        <v>250092093547.53201</v>
      </c>
      <c r="G291" s="2">
        <f t="shared" si="11"/>
        <v>34.055808097364498</v>
      </c>
      <c r="H291" s="2">
        <f t="shared" si="10"/>
        <v>6690564.2926338408</v>
      </c>
    </row>
    <row r="292" spans="1:8" x14ac:dyDescent="0.3">
      <c r="A292" s="1" t="s">
        <v>76</v>
      </c>
      <c r="B292" s="1">
        <v>2013</v>
      </c>
      <c r="C292" s="1" t="s">
        <v>359</v>
      </c>
      <c r="D292" s="2">
        <v>7922821733521.6299</v>
      </c>
      <c r="E292" s="34">
        <v>1315000</v>
      </c>
      <c r="F292" s="2">
        <v>271927428132.55399</v>
      </c>
      <c r="G292" s="2">
        <f t="shared" si="11"/>
        <v>29.135794752045257</v>
      </c>
      <c r="H292" s="2">
        <f t="shared" si="10"/>
        <v>6024959.493172342</v>
      </c>
    </row>
    <row r="293" spans="1:8" x14ac:dyDescent="0.3">
      <c r="A293" s="1" t="s">
        <v>76</v>
      </c>
      <c r="B293" s="1">
        <v>2014</v>
      </c>
      <c r="C293" s="1" t="s">
        <v>359</v>
      </c>
      <c r="D293" s="2">
        <v>7543343627063.0195</v>
      </c>
      <c r="E293" s="34">
        <v>1323000</v>
      </c>
      <c r="F293" s="2">
        <v>284777093019.065</v>
      </c>
      <c r="G293" s="2">
        <f t="shared" si="11"/>
        <v>26.488589890051355</v>
      </c>
      <c r="H293" s="2">
        <f t="shared" si="10"/>
        <v>5701695.863237354</v>
      </c>
    </row>
    <row r="294" spans="1:8" x14ac:dyDescent="0.3">
      <c r="A294" s="1" t="s">
        <v>76</v>
      </c>
      <c r="B294" s="1">
        <v>2015</v>
      </c>
      <c r="C294" s="1" t="s">
        <v>359</v>
      </c>
      <c r="D294" s="2">
        <v>5961597666874.79</v>
      </c>
      <c r="E294" s="34">
        <v>1407000</v>
      </c>
      <c r="F294" s="2">
        <v>291965336390.95001</v>
      </c>
      <c r="G294" s="2">
        <f t="shared" si="11"/>
        <v>20.418854308417075</v>
      </c>
      <c r="H294" s="2">
        <f t="shared" si="10"/>
        <v>4237098.5549927438</v>
      </c>
    </row>
    <row r="295" spans="1:8" x14ac:dyDescent="0.3">
      <c r="A295" s="1" t="s">
        <v>77</v>
      </c>
      <c r="B295" s="1">
        <v>2011</v>
      </c>
      <c r="C295" s="1" t="s">
        <v>360</v>
      </c>
      <c r="D295" s="2">
        <v>18949153978427.199</v>
      </c>
      <c r="E295" s="34">
        <v>3647000</v>
      </c>
      <c r="F295" s="2">
        <v>528742068313.75702</v>
      </c>
      <c r="G295" s="2">
        <f t="shared" si="11"/>
        <v>35.838181060302389</v>
      </c>
      <c r="H295" s="2">
        <f t="shared" si="10"/>
        <v>5195819.5718199061</v>
      </c>
    </row>
    <row r="296" spans="1:8" x14ac:dyDescent="0.3">
      <c r="A296" s="1" t="s">
        <v>77</v>
      </c>
      <c r="B296" s="1">
        <v>2012</v>
      </c>
      <c r="C296" s="1" t="s">
        <v>360</v>
      </c>
      <c r="D296" s="2">
        <v>22639785508821.102</v>
      </c>
      <c r="E296" s="34">
        <v>4449000</v>
      </c>
      <c r="F296" s="2">
        <v>500227851988.33099</v>
      </c>
      <c r="G296" s="2">
        <f t="shared" si="11"/>
        <v>45.258946335817441</v>
      </c>
      <c r="H296" s="2">
        <f t="shared" si="10"/>
        <v>5088735.7853048109</v>
      </c>
    </row>
    <row r="297" spans="1:8" x14ac:dyDescent="0.3">
      <c r="A297" s="1" t="s">
        <v>77</v>
      </c>
      <c r="B297" s="1">
        <v>2013</v>
      </c>
      <c r="C297" s="1" t="s">
        <v>360</v>
      </c>
      <c r="D297" s="2">
        <v>23982306648107.398</v>
      </c>
      <c r="E297" s="34">
        <v>4597000</v>
      </c>
      <c r="F297" s="2">
        <v>524059039422.89398</v>
      </c>
      <c r="G297" s="2">
        <f t="shared" si="11"/>
        <v>45.762604676216007</v>
      </c>
      <c r="H297" s="2">
        <f t="shared" si="10"/>
        <v>5216947.2804236235</v>
      </c>
    </row>
    <row r="298" spans="1:8" x14ac:dyDescent="0.3">
      <c r="A298" s="1" t="s">
        <v>77</v>
      </c>
      <c r="B298" s="1">
        <v>2014</v>
      </c>
      <c r="C298" s="1" t="s">
        <v>360</v>
      </c>
      <c r="D298" s="2">
        <v>20156722257097.699</v>
      </c>
      <c r="E298" s="34">
        <v>4670000</v>
      </c>
      <c r="F298" s="2">
        <v>544982089079.09302</v>
      </c>
      <c r="G298" s="2">
        <f t="shared" si="11"/>
        <v>36.986026992480411</v>
      </c>
      <c r="H298" s="2">
        <f t="shared" si="10"/>
        <v>4316214.6160808774</v>
      </c>
    </row>
    <row r="299" spans="1:8" x14ac:dyDescent="0.3">
      <c r="A299" s="1" t="s">
        <v>77</v>
      </c>
      <c r="B299" s="1">
        <v>2015</v>
      </c>
      <c r="C299" s="1" t="s">
        <v>360</v>
      </c>
      <c r="D299" s="2">
        <v>19292834956280.699</v>
      </c>
      <c r="E299" s="34">
        <v>5010000</v>
      </c>
      <c r="F299" s="2">
        <v>474783393022.94702</v>
      </c>
      <c r="G299" s="2">
        <f t="shared" si="11"/>
        <v>40.63502481298508</v>
      </c>
      <c r="H299" s="2">
        <f t="shared" si="10"/>
        <v>3850865.2607346703</v>
      </c>
    </row>
    <row r="300" spans="1:8" x14ac:dyDescent="0.3">
      <c r="A300" s="1" t="s">
        <v>78</v>
      </c>
      <c r="B300" s="1">
        <v>2011</v>
      </c>
      <c r="C300" s="1" t="s">
        <v>361</v>
      </c>
      <c r="D300" s="2">
        <v>9441285637811.1191</v>
      </c>
      <c r="E300" s="34">
        <v>1593000</v>
      </c>
      <c r="F300" s="2">
        <v>244879869335.55701</v>
      </c>
      <c r="G300" s="2">
        <f t="shared" si="11"/>
        <v>38.554764274534129</v>
      </c>
      <c r="H300" s="2">
        <f t="shared" si="10"/>
        <v>5926732.9804212926</v>
      </c>
    </row>
    <row r="301" spans="1:8" x14ac:dyDescent="0.3">
      <c r="A301" s="1" t="s">
        <v>78</v>
      </c>
      <c r="B301" s="1">
        <v>2012</v>
      </c>
      <c r="C301" s="1" t="s">
        <v>361</v>
      </c>
      <c r="D301" s="2">
        <v>8413203633919.75</v>
      </c>
      <c r="E301" s="34">
        <v>1618000</v>
      </c>
      <c r="F301" s="2">
        <v>216368178659.44699</v>
      </c>
      <c r="G301" s="2">
        <f t="shared" si="11"/>
        <v>38.88373829296647</v>
      </c>
      <c r="H301" s="2">
        <f t="shared" si="10"/>
        <v>5199755.0271444684</v>
      </c>
    </row>
    <row r="302" spans="1:8" x14ac:dyDescent="0.3">
      <c r="A302" s="1" t="s">
        <v>78</v>
      </c>
      <c r="B302" s="1">
        <v>2013</v>
      </c>
      <c r="C302" s="1" t="s">
        <v>361</v>
      </c>
      <c r="D302" s="2">
        <v>6197288473521.9697</v>
      </c>
      <c r="E302" s="34">
        <v>1671000</v>
      </c>
      <c r="F302" s="2">
        <v>226073492966.495</v>
      </c>
      <c r="G302" s="2">
        <f t="shared" si="11"/>
        <v>27.41271606946168</v>
      </c>
      <c r="H302" s="2">
        <f t="shared" si="10"/>
        <v>3708730.3851118907</v>
      </c>
    </row>
    <row r="303" spans="1:8" x14ac:dyDescent="0.3">
      <c r="A303" s="1" t="s">
        <v>78</v>
      </c>
      <c r="B303" s="1">
        <v>2014</v>
      </c>
      <c r="C303" s="1" t="s">
        <v>361</v>
      </c>
      <c r="D303" s="2">
        <v>4487998200495.4102</v>
      </c>
      <c r="E303" s="34">
        <v>1830000</v>
      </c>
      <c r="F303" s="2">
        <v>230116913840.32101</v>
      </c>
      <c r="G303" s="2">
        <f t="shared" si="11"/>
        <v>19.503121807072596</v>
      </c>
      <c r="H303" s="2">
        <f t="shared" si="10"/>
        <v>2452458.0330576012</v>
      </c>
    </row>
    <row r="304" spans="1:8" x14ac:dyDescent="0.3">
      <c r="A304" s="1" t="s">
        <v>78</v>
      </c>
      <c r="B304" s="1">
        <v>2015</v>
      </c>
      <c r="C304" s="1" t="s">
        <v>361</v>
      </c>
      <c r="D304" s="2">
        <v>3154817639443.1802</v>
      </c>
      <c r="E304" s="34">
        <v>1753000</v>
      </c>
      <c r="F304" s="2">
        <v>198931394033.492</v>
      </c>
      <c r="G304" s="2">
        <f t="shared" si="11"/>
        <v>15.858822358184634</v>
      </c>
      <c r="H304" s="2">
        <f t="shared" si="10"/>
        <v>1799667.7920383229</v>
      </c>
    </row>
    <row r="305" spans="1:8" x14ac:dyDescent="0.3">
      <c r="A305" s="1" t="s">
        <v>79</v>
      </c>
      <c r="B305" s="1">
        <v>2011</v>
      </c>
      <c r="C305" s="1" t="s">
        <v>362</v>
      </c>
      <c r="D305" s="2">
        <v>1979012675425.95</v>
      </c>
      <c r="E305" s="34">
        <v>3060000</v>
      </c>
      <c r="F305" s="2">
        <v>185362855081.021</v>
      </c>
      <c r="G305" s="2">
        <f t="shared" si="11"/>
        <v>10.67642529869825</v>
      </c>
      <c r="H305" s="2">
        <f t="shared" ref="H305:H368" si="12">D305/E305</f>
        <v>646736.16843985289</v>
      </c>
    </row>
    <row r="306" spans="1:8" x14ac:dyDescent="0.3">
      <c r="A306" s="1" t="s">
        <v>79</v>
      </c>
      <c r="B306" s="1">
        <v>2012</v>
      </c>
      <c r="C306" s="1" t="s">
        <v>362</v>
      </c>
      <c r="D306" s="2">
        <v>2412797000155.3101</v>
      </c>
      <c r="E306" s="34">
        <v>3390000</v>
      </c>
      <c r="F306" s="2">
        <v>171664638717.48999</v>
      </c>
      <c r="G306" s="2">
        <f t="shared" si="11"/>
        <v>14.055294195597682</v>
      </c>
      <c r="H306" s="2">
        <f t="shared" si="12"/>
        <v>711739.52806941303</v>
      </c>
    </row>
    <row r="307" spans="1:8" x14ac:dyDescent="0.3">
      <c r="A307" s="1" t="s">
        <v>79</v>
      </c>
      <c r="B307" s="1">
        <v>2013</v>
      </c>
      <c r="C307" s="1" t="s">
        <v>362</v>
      </c>
      <c r="D307" s="2">
        <v>2225336083506.0098</v>
      </c>
      <c r="E307" s="34">
        <v>3530000</v>
      </c>
      <c r="F307" s="2">
        <v>191549024910.604</v>
      </c>
      <c r="G307" s="2">
        <f t="shared" si="11"/>
        <v>11.617579805193866</v>
      </c>
      <c r="H307" s="2">
        <f t="shared" si="12"/>
        <v>630406.82252294896</v>
      </c>
    </row>
    <row r="308" spans="1:8" x14ac:dyDescent="0.3">
      <c r="A308" s="1" t="s">
        <v>79</v>
      </c>
      <c r="B308" s="1">
        <v>2014</v>
      </c>
      <c r="C308" s="1" t="s">
        <v>362</v>
      </c>
      <c r="D308" s="2">
        <v>1935458167864.29</v>
      </c>
      <c r="E308" s="34">
        <v>3760000</v>
      </c>
      <c r="F308" s="2">
        <v>199324435686.134</v>
      </c>
      <c r="G308" s="2">
        <f t="shared" si="11"/>
        <v>9.7100897900544272</v>
      </c>
      <c r="H308" s="2">
        <f t="shared" si="12"/>
        <v>514749.51272986439</v>
      </c>
    </row>
    <row r="309" spans="1:8" x14ac:dyDescent="0.3">
      <c r="A309" s="1" t="s">
        <v>80</v>
      </c>
      <c r="B309" s="1">
        <v>2011</v>
      </c>
      <c r="C309" s="1" t="s">
        <v>363</v>
      </c>
      <c r="D309" s="2">
        <v>14463732404637.199</v>
      </c>
      <c r="E309" s="34">
        <v>2061000</v>
      </c>
      <c r="F309" s="2">
        <v>2031771419408.96</v>
      </c>
      <c r="G309" s="2">
        <f t="shared" si="11"/>
        <v>7.1187793402688397</v>
      </c>
      <c r="H309" s="2">
        <f t="shared" si="12"/>
        <v>7017822.6126332842</v>
      </c>
    </row>
    <row r="310" spans="1:8" x14ac:dyDescent="0.3">
      <c r="A310" s="1" t="s">
        <v>80</v>
      </c>
      <c r="B310" s="1">
        <v>2012</v>
      </c>
      <c r="C310" s="1" t="s">
        <v>363</v>
      </c>
      <c r="D310" s="2">
        <v>23295706624310.5</v>
      </c>
      <c r="E310" s="34">
        <v>2577000</v>
      </c>
      <c r="F310" s="2">
        <v>2170145829223.9199</v>
      </c>
      <c r="G310" s="2">
        <f t="shared" si="11"/>
        <v>10.734627282002256</v>
      </c>
      <c r="H310" s="2">
        <f t="shared" si="12"/>
        <v>9039855.1122663952</v>
      </c>
    </row>
    <row r="311" spans="1:8" x14ac:dyDescent="0.3">
      <c r="A311" s="1" t="s">
        <v>80</v>
      </c>
      <c r="B311" s="1">
        <v>2013</v>
      </c>
      <c r="C311" s="1" t="s">
        <v>363</v>
      </c>
      <c r="D311" s="2">
        <v>18466435497422.801</v>
      </c>
      <c r="E311" s="34">
        <v>2837090</v>
      </c>
      <c r="F311" s="2">
        <v>2230628062254.4102</v>
      </c>
      <c r="G311" s="2">
        <f t="shared" si="11"/>
        <v>8.2785811807457872</v>
      </c>
      <c r="H311" s="2">
        <f t="shared" si="12"/>
        <v>6508935.3871124284</v>
      </c>
    </row>
    <row r="312" spans="1:8" x14ac:dyDescent="0.3">
      <c r="A312" s="1" t="s">
        <v>80</v>
      </c>
      <c r="B312" s="1">
        <v>2014</v>
      </c>
      <c r="C312" s="1" t="s">
        <v>363</v>
      </c>
      <c r="D312" s="2">
        <v>9758923716514.9609</v>
      </c>
      <c r="E312" s="34">
        <v>3608400</v>
      </c>
      <c r="F312" s="2">
        <v>2030972571014.27</v>
      </c>
      <c r="G312" s="2">
        <f t="shared" si="11"/>
        <v>4.8050494899797407</v>
      </c>
      <c r="H312" s="2">
        <f t="shared" si="12"/>
        <v>2704501.6396505269</v>
      </c>
    </row>
    <row r="313" spans="1:8" x14ac:dyDescent="0.3">
      <c r="A313" s="1" t="s">
        <v>80</v>
      </c>
      <c r="B313" s="1">
        <v>2015</v>
      </c>
      <c r="C313" s="1" t="s">
        <v>363</v>
      </c>
      <c r="D313" s="2">
        <v>9241081940831.6094</v>
      </c>
      <c r="E313" s="34">
        <v>3991020</v>
      </c>
      <c r="F313" s="2">
        <v>1326015096948.1899</v>
      </c>
      <c r="G313" s="2">
        <f t="shared" si="11"/>
        <v>6.9690623900888191</v>
      </c>
      <c r="H313" s="2">
        <f t="shared" si="12"/>
        <v>2315468.7124673915</v>
      </c>
    </row>
    <row r="314" spans="1:8" x14ac:dyDescent="0.3">
      <c r="A314" s="1" t="s">
        <v>83</v>
      </c>
      <c r="B314" s="1">
        <v>2011</v>
      </c>
      <c r="C314" s="1" t="s">
        <v>364</v>
      </c>
      <c r="D314" s="2">
        <v>14520412788992.301</v>
      </c>
      <c r="E314" s="34">
        <v>44069000</v>
      </c>
      <c r="F314" s="2">
        <v>669506666666.66699</v>
      </c>
      <c r="G314" s="2">
        <f t="shared" si="11"/>
        <v>21.688227335041166</v>
      </c>
      <c r="H314" s="2">
        <f t="shared" si="12"/>
        <v>329492.67714248796</v>
      </c>
    </row>
    <row r="315" spans="1:8" x14ac:dyDescent="0.3">
      <c r="A315" s="1" t="s">
        <v>83</v>
      </c>
      <c r="B315" s="1">
        <v>2012</v>
      </c>
      <c r="C315" s="1" t="s">
        <v>364</v>
      </c>
      <c r="D315" s="2">
        <v>17443066528371.4</v>
      </c>
      <c r="E315" s="34">
        <v>54909000</v>
      </c>
      <c r="F315" s="2">
        <v>733955733333.33301</v>
      </c>
      <c r="G315" s="2">
        <f t="shared" si="11"/>
        <v>23.765829104095936</v>
      </c>
      <c r="H315" s="2">
        <f t="shared" si="12"/>
        <v>317672.26735819993</v>
      </c>
    </row>
    <row r="316" spans="1:8" x14ac:dyDescent="0.3">
      <c r="A316" s="1" t="s">
        <v>83</v>
      </c>
      <c r="B316" s="1">
        <v>2013</v>
      </c>
      <c r="C316" s="1" t="s">
        <v>364</v>
      </c>
      <c r="D316" s="2">
        <v>14573207310732.801</v>
      </c>
      <c r="E316" s="34">
        <v>57967000</v>
      </c>
      <c r="F316" s="2">
        <v>744335733333.33301</v>
      </c>
      <c r="G316" s="2">
        <f t="shared" si="11"/>
        <v>19.578809209481467</v>
      </c>
      <c r="H316" s="2">
        <f t="shared" si="12"/>
        <v>251405.23592272846</v>
      </c>
    </row>
    <row r="317" spans="1:8" x14ac:dyDescent="0.3">
      <c r="A317" s="1" t="s">
        <v>83</v>
      </c>
      <c r="B317" s="1">
        <v>2014</v>
      </c>
      <c r="C317" s="1" t="s">
        <v>364</v>
      </c>
      <c r="D317" s="2">
        <v>14507892107892.1</v>
      </c>
      <c r="E317" s="34">
        <v>64579000</v>
      </c>
      <c r="F317" s="2">
        <v>753831466666.66699</v>
      </c>
      <c r="G317" s="2">
        <f t="shared" si="11"/>
        <v>19.245537960950195</v>
      </c>
      <c r="H317" s="2">
        <f t="shared" si="12"/>
        <v>224653.40293117112</v>
      </c>
    </row>
    <row r="318" spans="1:8" x14ac:dyDescent="0.3">
      <c r="A318" s="1" t="s">
        <v>83</v>
      </c>
      <c r="B318" s="1">
        <v>2015</v>
      </c>
      <c r="C318" s="1" t="s">
        <v>364</v>
      </c>
      <c r="D318" s="2">
        <v>13088038619131.6</v>
      </c>
      <c r="E318" s="34">
        <v>81539000</v>
      </c>
      <c r="F318" s="2">
        <v>646001866666.66699</v>
      </c>
      <c r="G318" s="2">
        <f t="shared" si="11"/>
        <v>20.260063158431937</v>
      </c>
      <c r="H318" s="2">
        <f t="shared" si="12"/>
        <v>160512.62118902119</v>
      </c>
    </row>
    <row r="319" spans="1:8" x14ac:dyDescent="0.3">
      <c r="A319" s="1" t="s">
        <v>121</v>
      </c>
      <c r="B319" s="1">
        <v>2011</v>
      </c>
      <c r="C319" s="1" t="s">
        <v>365</v>
      </c>
      <c r="D319" s="2">
        <v>415249632499.70001</v>
      </c>
      <c r="E319" s="34">
        <v>133883000</v>
      </c>
      <c r="F319" s="2">
        <v>46466728666.610298</v>
      </c>
      <c r="G319" s="2">
        <f t="shared" si="11"/>
        <v>8.9364937970786578</v>
      </c>
      <c r="H319" s="2">
        <f t="shared" si="12"/>
        <v>3101.5859556456012</v>
      </c>
    </row>
    <row r="320" spans="1:8" x14ac:dyDescent="0.3">
      <c r="A320" s="1" t="s">
        <v>121</v>
      </c>
      <c r="B320" s="1">
        <v>2012</v>
      </c>
      <c r="C320" s="1" t="s">
        <v>365</v>
      </c>
      <c r="D320" s="2">
        <v>458631547804.13</v>
      </c>
      <c r="E320" s="34">
        <v>139168000</v>
      </c>
      <c r="F320" s="2">
        <v>40742313861.137398</v>
      </c>
      <c r="G320" s="2">
        <f t="shared" si="11"/>
        <v>11.256885148135925</v>
      </c>
      <c r="H320" s="2">
        <f t="shared" si="12"/>
        <v>3295.5244582384598</v>
      </c>
    </row>
    <row r="321" spans="1:8" x14ac:dyDescent="0.3">
      <c r="A321" s="1" t="s">
        <v>121</v>
      </c>
      <c r="B321" s="1">
        <v>2013</v>
      </c>
      <c r="C321" s="1" t="s">
        <v>365</v>
      </c>
      <c r="D321" s="2">
        <v>686537233642.75</v>
      </c>
      <c r="E321" s="34">
        <v>137961000</v>
      </c>
      <c r="F321" s="2">
        <v>45519650911.413803</v>
      </c>
      <c r="G321" s="2">
        <f t="shared" si="11"/>
        <v>15.082216578919425</v>
      </c>
      <c r="H321" s="2">
        <f t="shared" si="12"/>
        <v>4976.3138397282564</v>
      </c>
    </row>
    <row r="322" spans="1:8" x14ac:dyDescent="0.3">
      <c r="A322" s="1" t="s">
        <v>121</v>
      </c>
      <c r="B322" s="1">
        <v>2014</v>
      </c>
      <c r="C322" s="1" t="s">
        <v>365</v>
      </c>
      <c r="D322" s="2">
        <v>450684670495.5</v>
      </c>
      <c r="E322" s="34">
        <v>131332000</v>
      </c>
      <c r="F322" s="2">
        <v>44210806365.681702</v>
      </c>
      <c r="G322" s="2">
        <f t="shared" ref="G322:G338" si="13">D322/F322</f>
        <v>10.193993449649914</v>
      </c>
      <c r="H322" s="2">
        <f t="shared" si="12"/>
        <v>3431.6440052348248</v>
      </c>
    </row>
    <row r="323" spans="1:8" x14ac:dyDescent="0.3">
      <c r="A323" s="1" t="s">
        <v>121</v>
      </c>
      <c r="B323" s="1">
        <v>2015</v>
      </c>
      <c r="C323" s="1" t="s">
        <v>365</v>
      </c>
      <c r="D323" s="2">
        <v>498120696029.47998</v>
      </c>
      <c r="E323" s="34">
        <v>134751000</v>
      </c>
      <c r="F323" s="2">
        <v>36513027127.672302</v>
      </c>
      <c r="G323" s="2">
        <f t="shared" si="13"/>
        <v>13.642273325839009</v>
      </c>
      <c r="H323" s="2">
        <f t="shared" si="12"/>
        <v>3696.6011089303975</v>
      </c>
    </row>
    <row r="324" spans="1:8" x14ac:dyDescent="0.3">
      <c r="A324" s="1" t="s">
        <v>85</v>
      </c>
      <c r="B324" s="1">
        <v>2011</v>
      </c>
      <c r="C324" s="1" t="s">
        <v>366</v>
      </c>
      <c r="D324" s="2">
        <v>12733440188819</v>
      </c>
      <c r="E324" s="34">
        <v>4317000</v>
      </c>
      <c r="F324" s="2">
        <v>275221020830.021</v>
      </c>
      <c r="G324" s="2">
        <f t="shared" si="13"/>
        <v>46.266234135812205</v>
      </c>
      <c r="H324" s="2">
        <f t="shared" si="12"/>
        <v>2949603.9353298587</v>
      </c>
    </row>
    <row r="325" spans="1:8" x14ac:dyDescent="0.3">
      <c r="A325" s="1" t="s">
        <v>85</v>
      </c>
      <c r="B325" s="1">
        <v>2012</v>
      </c>
      <c r="C325" s="1" t="s">
        <v>366</v>
      </c>
      <c r="D325" s="2">
        <v>13328205421948</v>
      </c>
      <c r="E325" s="34">
        <v>4640000</v>
      </c>
      <c r="F325" s="2">
        <v>289268624469.87299</v>
      </c>
      <c r="G325" s="2">
        <f t="shared" si="13"/>
        <v>46.075530819748884</v>
      </c>
      <c r="H325" s="2">
        <f t="shared" si="12"/>
        <v>2872458.0650749998</v>
      </c>
    </row>
    <row r="326" spans="1:8" x14ac:dyDescent="0.3">
      <c r="A326" s="1" t="s">
        <v>85</v>
      </c>
      <c r="B326" s="1">
        <v>2013</v>
      </c>
      <c r="C326" s="1" t="s">
        <v>366</v>
      </c>
      <c r="D326" s="2">
        <v>11977318759241.199</v>
      </c>
      <c r="E326" s="34">
        <v>4975000</v>
      </c>
      <c r="F326" s="2">
        <v>300288499960.04199</v>
      </c>
      <c r="G326" s="2">
        <f t="shared" si="13"/>
        <v>39.886038795474903</v>
      </c>
      <c r="H326" s="2">
        <f t="shared" si="12"/>
        <v>2407501.2581389346</v>
      </c>
    </row>
    <row r="327" spans="1:8" x14ac:dyDescent="0.3">
      <c r="A327" s="1" t="s">
        <v>85</v>
      </c>
      <c r="B327" s="1">
        <v>2014</v>
      </c>
      <c r="C327" s="1" t="s">
        <v>366</v>
      </c>
      <c r="D327" s="2">
        <v>10458010388952.301</v>
      </c>
      <c r="E327" s="34">
        <v>5112000</v>
      </c>
      <c r="F327" s="2">
        <v>306344408491.83197</v>
      </c>
      <c r="G327" s="2">
        <f t="shared" si="13"/>
        <v>34.138081515632237</v>
      </c>
      <c r="H327" s="2">
        <f t="shared" si="12"/>
        <v>2045776.6801549883</v>
      </c>
    </row>
    <row r="328" spans="1:8" x14ac:dyDescent="0.3">
      <c r="A328" s="1" t="s">
        <v>85</v>
      </c>
      <c r="B328" s="1">
        <v>2015</v>
      </c>
      <c r="C328" s="1" t="s">
        <v>366</v>
      </c>
      <c r="D328" s="2">
        <v>10433256059203.1</v>
      </c>
      <c r="E328" s="34">
        <v>5206000</v>
      </c>
      <c r="F328" s="2">
        <v>292739307535.64203</v>
      </c>
      <c r="G328" s="2">
        <f t="shared" si="13"/>
        <v>35.640092705803831</v>
      </c>
      <c r="H328" s="2">
        <f t="shared" si="12"/>
        <v>2004082.9925476564</v>
      </c>
    </row>
    <row r="329" spans="1:8" x14ac:dyDescent="0.3">
      <c r="A329" s="1" t="s">
        <v>87</v>
      </c>
      <c r="B329" s="1">
        <v>2011</v>
      </c>
      <c r="C329" s="1" t="s">
        <v>367</v>
      </c>
      <c r="D329" s="2">
        <v>770589629525.93994</v>
      </c>
      <c r="E329" s="34">
        <v>781000</v>
      </c>
      <c r="F329" s="2">
        <v>51287600778.426498</v>
      </c>
      <c r="G329" s="2">
        <f t="shared" si="13"/>
        <v>15.024871856553661</v>
      </c>
      <c r="H329" s="2">
        <f t="shared" si="12"/>
        <v>986670.4603405121</v>
      </c>
    </row>
    <row r="330" spans="1:8" x14ac:dyDescent="0.3">
      <c r="A330" s="1" t="s">
        <v>87</v>
      </c>
      <c r="B330" s="1">
        <v>2012</v>
      </c>
      <c r="C330" s="1" t="s">
        <v>367</v>
      </c>
      <c r="D330" s="2">
        <v>942145115162.58997</v>
      </c>
      <c r="E330" s="34">
        <v>713000</v>
      </c>
      <c r="F330" s="2">
        <v>46240004973.2771</v>
      </c>
      <c r="G330" s="2">
        <f t="shared" si="13"/>
        <v>20.37510843061267</v>
      </c>
      <c r="H330" s="2">
        <f t="shared" si="12"/>
        <v>1321381.6481943759</v>
      </c>
    </row>
    <row r="331" spans="1:8" x14ac:dyDescent="0.3">
      <c r="A331" s="1" t="s">
        <v>87</v>
      </c>
      <c r="B331" s="1">
        <v>2013</v>
      </c>
      <c r="C331" s="1" t="s">
        <v>367</v>
      </c>
      <c r="D331" s="2">
        <v>838834193141.02002</v>
      </c>
      <c r="E331" s="34">
        <v>688000</v>
      </c>
      <c r="F331" s="2">
        <v>47675792660.258102</v>
      </c>
      <c r="G331" s="2">
        <f t="shared" si="13"/>
        <v>17.594551581315624</v>
      </c>
      <c r="H331" s="2">
        <f t="shared" si="12"/>
        <v>1219235.7458445057</v>
      </c>
    </row>
    <row r="332" spans="1:8" x14ac:dyDescent="0.3">
      <c r="A332" s="1" t="s">
        <v>87</v>
      </c>
      <c r="B332" s="1">
        <v>2014</v>
      </c>
      <c r="C332" s="1" t="s">
        <v>367</v>
      </c>
      <c r="D332" s="2">
        <v>831338370003.40002</v>
      </c>
      <c r="E332" s="34">
        <v>709000</v>
      </c>
      <c r="F332" s="2">
        <v>49491396798.061897</v>
      </c>
      <c r="G332" s="2">
        <f t="shared" si="13"/>
        <v>16.797634008906282</v>
      </c>
      <c r="H332" s="2">
        <f t="shared" si="12"/>
        <v>1172550.5923884343</v>
      </c>
    </row>
    <row r="333" spans="1:8" x14ac:dyDescent="0.3">
      <c r="A333" s="1" t="s">
        <v>87</v>
      </c>
      <c r="B333" s="1">
        <v>2015</v>
      </c>
      <c r="C333" s="1" t="s">
        <v>367</v>
      </c>
      <c r="D333" s="2">
        <v>740970274081.81995</v>
      </c>
      <c r="E333" s="34">
        <v>689000</v>
      </c>
      <c r="F333" s="2">
        <v>42746980843.090401</v>
      </c>
      <c r="G333" s="2">
        <f t="shared" si="13"/>
        <v>17.33386216915925</v>
      </c>
      <c r="H333" s="2">
        <f t="shared" si="12"/>
        <v>1075428.554545457</v>
      </c>
    </row>
    <row r="334" spans="1:8" x14ac:dyDescent="0.3">
      <c r="A334" s="1" t="s">
        <v>368</v>
      </c>
      <c r="B334" s="1">
        <v>2011</v>
      </c>
      <c r="C334" s="1" t="s">
        <v>369</v>
      </c>
      <c r="D334" s="2">
        <v>9980534110417.7695</v>
      </c>
      <c r="E334" s="34">
        <v>4368000</v>
      </c>
      <c r="F334" s="2">
        <v>416596716626.95697</v>
      </c>
      <c r="G334" s="2">
        <f t="shared" si="13"/>
        <v>23.957303819451067</v>
      </c>
      <c r="H334" s="2">
        <f t="shared" si="12"/>
        <v>2284920.8128245808</v>
      </c>
    </row>
    <row r="335" spans="1:8" x14ac:dyDescent="0.3">
      <c r="A335" s="1" t="s">
        <v>368</v>
      </c>
      <c r="B335" s="1">
        <v>2012</v>
      </c>
      <c r="C335" s="1" t="s">
        <v>369</v>
      </c>
      <c r="D335" s="2">
        <v>10366801519102.301</v>
      </c>
      <c r="E335" s="34">
        <v>5307000</v>
      </c>
      <c r="F335" s="2">
        <v>397386418270.40198</v>
      </c>
      <c r="G335" s="2">
        <f t="shared" si="13"/>
        <v>26.087458057130178</v>
      </c>
      <c r="H335" s="2">
        <f t="shared" si="12"/>
        <v>1953420.2975508387</v>
      </c>
    </row>
    <row r="336" spans="1:8" x14ac:dyDescent="0.3">
      <c r="A336" s="1" t="s">
        <v>368</v>
      </c>
      <c r="B336" s="1">
        <v>2013</v>
      </c>
      <c r="C336" s="1" t="s">
        <v>369</v>
      </c>
      <c r="D336" s="2">
        <v>8867777143238.9609</v>
      </c>
      <c r="E336" s="34">
        <v>6101000</v>
      </c>
      <c r="F336" s="2">
        <v>366057913372.20697</v>
      </c>
      <c r="G336" s="2">
        <f t="shared" si="13"/>
        <v>24.225066087349468</v>
      </c>
      <c r="H336" s="2">
        <f t="shared" si="12"/>
        <v>1453495.6799277104</v>
      </c>
    </row>
    <row r="337" spans="1:8" x14ac:dyDescent="0.3">
      <c r="A337" s="1" t="s">
        <v>368</v>
      </c>
      <c r="B337" s="1">
        <v>2014</v>
      </c>
      <c r="C337" s="1" t="s">
        <v>369</v>
      </c>
      <c r="D337" s="2">
        <v>9449665009725.5195</v>
      </c>
      <c r="E337" s="34">
        <v>6751000</v>
      </c>
      <c r="F337" s="2">
        <v>349873026988.67603</v>
      </c>
      <c r="G337" s="2">
        <f t="shared" si="13"/>
        <v>27.008841153197462</v>
      </c>
      <c r="H337" s="2">
        <f t="shared" si="12"/>
        <v>1399743.0024774878</v>
      </c>
    </row>
    <row r="338" spans="1:8" x14ac:dyDescent="0.3">
      <c r="A338" s="1" t="s">
        <v>368</v>
      </c>
      <c r="B338" s="1">
        <v>2015</v>
      </c>
      <c r="C338" s="1" t="s">
        <v>369</v>
      </c>
      <c r="D338" s="2">
        <v>7756773624846.3799</v>
      </c>
      <c r="E338" s="34">
        <v>7404000</v>
      </c>
      <c r="F338" s="2">
        <v>312797576593.59399</v>
      </c>
      <c r="G338" s="2">
        <f t="shared" si="13"/>
        <v>24.798061766713946</v>
      </c>
      <c r="H338" s="2">
        <f t="shared" si="12"/>
        <v>1047646.3566783334</v>
      </c>
    </row>
    <row r="339" spans="1:8" x14ac:dyDescent="0.3">
      <c r="A339" s="1" t="s">
        <v>370</v>
      </c>
      <c r="B339" s="1">
        <v>2013</v>
      </c>
      <c r="C339" s="1" t="s">
        <v>369</v>
      </c>
      <c r="D339" s="2">
        <v>13198392546915.9</v>
      </c>
      <c r="E339" s="34">
        <v>10481000</v>
      </c>
      <c r="F339" s="2">
        <v>366057913372.20697</v>
      </c>
      <c r="H339" s="2">
        <f t="shared" si="12"/>
        <v>1259268.4426024139</v>
      </c>
    </row>
    <row r="340" spans="1:8" x14ac:dyDescent="0.3">
      <c r="A340" s="1" t="s">
        <v>370</v>
      </c>
      <c r="B340" s="1">
        <v>2014</v>
      </c>
      <c r="C340" s="1" t="s">
        <v>369</v>
      </c>
      <c r="D340" s="2">
        <v>50840025934730.898</v>
      </c>
      <c r="E340" s="34">
        <v>87127000</v>
      </c>
      <c r="F340" s="2">
        <v>349873026988.67603</v>
      </c>
      <c r="H340" s="2">
        <f t="shared" si="12"/>
        <v>583516.31451479904</v>
      </c>
    </row>
    <row r="341" spans="1:8" x14ac:dyDescent="0.3">
      <c r="A341" s="1" t="s">
        <v>370</v>
      </c>
      <c r="B341" s="1">
        <v>2015</v>
      </c>
      <c r="C341" s="1" t="s">
        <v>369</v>
      </c>
      <c r="D341" s="2">
        <v>63328164510130.703</v>
      </c>
      <c r="E341" s="34">
        <v>264816000</v>
      </c>
      <c r="F341" s="2">
        <v>312797576593.59399</v>
      </c>
      <c r="H341" s="2">
        <f t="shared" si="12"/>
        <v>239140.25024972321</v>
      </c>
    </row>
    <row r="342" spans="1:8" x14ac:dyDescent="0.3">
      <c r="A342" s="1" t="s">
        <v>89</v>
      </c>
      <c r="B342" s="1">
        <v>2011</v>
      </c>
      <c r="C342" s="1" t="s">
        <v>371</v>
      </c>
      <c r="D342" s="2">
        <v>122350284770667</v>
      </c>
      <c r="E342" s="34">
        <v>7584000</v>
      </c>
      <c r="F342" s="2">
        <v>1487924659438.4199</v>
      </c>
      <c r="G342" s="2">
        <f t="shared" ref="G342:G405" si="14">D342/F342</f>
        <v>82.228817161243271</v>
      </c>
      <c r="H342" s="2">
        <f t="shared" si="12"/>
        <v>16132685.228199763</v>
      </c>
    </row>
    <row r="343" spans="1:8" x14ac:dyDescent="0.3">
      <c r="A343" s="1" t="s">
        <v>89</v>
      </c>
      <c r="B343" s="1">
        <v>2012</v>
      </c>
      <c r="C343" s="1" t="s">
        <v>371</v>
      </c>
      <c r="D343" s="2">
        <v>116632161021649</v>
      </c>
      <c r="E343" s="34">
        <v>7618000</v>
      </c>
      <c r="F343" s="2">
        <v>1339946773437.24</v>
      </c>
      <c r="G343" s="2">
        <f t="shared" si="14"/>
        <v>87.042383573538103</v>
      </c>
      <c r="H343" s="2">
        <f t="shared" si="12"/>
        <v>15310076.269578498</v>
      </c>
    </row>
    <row r="344" spans="1:8" x14ac:dyDescent="0.3">
      <c r="A344" s="1" t="s">
        <v>89</v>
      </c>
      <c r="B344" s="1">
        <v>2013</v>
      </c>
      <c r="C344" s="1" t="s">
        <v>371</v>
      </c>
      <c r="D344" s="2">
        <v>89720082276840.594</v>
      </c>
      <c r="E344" s="34">
        <v>7667000</v>
      </c>
      <c r="F344" s="2">
        <v>1369261671179</v>
      </c>
      <c r="G344" s="2">
        <f t="shared" si="14"/>
        <v>65.52442397630783</v>
      </c>
      <c r="H344" s="2">
        <f t="shared" si="12"/>
        <v>11702110.63999486</v>
      </c>
    </row>
    <row r="345" spans="1:8" x14ac:dyDescent="0.3">
      <c r="A345" s="1" t="s">
        <v>89</v>
      </c>
      <c r="B345" s="1">
        <v>2014</v>
      </c>
      <c r="C345" s="1" t="s">
        <v>371</v>
      </c>
      <c r="D345" s="2">
        <v>75560979163631.094</v>
      </c>
      <c r="E345" s="34">
        <v>7237000</v>
      </c>
      <c r="F345" s="2">
        <v>1381342101735.6799</v>
      </c>
      <c r="G345" s="2">
        <f t="shared" si="14"/>
        <v>54.701133823900271</v>
      </c>
      <c r="H345" s="2">
        <f t="shared" si="12"/>
        <v>10440925.682414135</v>
      </c>
    </row>
    <row r="346" spans="1:8" x14ac:dyDescent="0.3">
      <c r="A346" s="1" t="s">
        <v>89</v>
      </c>
      <c r="B346" s="1">
        <v>2015</v>
      </c>
      <c r="C346" s="1" t="s">
        <v>371</v>
      </c>
      <c r="D346" s="2">
        <v>62596322380167.602</v>
      </c>
      <c r="E346" s="34">
        <v>7396000</v>
      </c>
      <c r="F346" s="2">
        <v>1199057336142.8401</v>
      </c>
      <c r="G346" s="2">
        <f t="shared" si="14"/>
        <v>52.204611483825403</v>
      </c>
      <c r="H346" s="2">
        <f t="shared" si="12"/>
        <v>8463537.3688706867</v>
      </c>
    </row>
    <row r="347" spans="1:8" x14ac:dyDescent="0.3">
      <c r="A347" s="1" t="s">
        <v>90</v>
      </c>
      <c r="B347" s="1">
        <v>2011</v>
      </c>
      <c r="C347" s="1" t="s">
        <v>372</v>
      </c>
      <c r="D347" s="2">
        <v>507168691216.09003</v>
      </c>
      <c r="E347" s="34">
        <v>267000</v>
      </c>
      <c r="F347" s="2">
        <v>65292741296.5382</v>
      </c>
      <c r="G347" s="2">
        <f t="shared" si="14"/>
        <v>7.7676121594082916</v>
      </c>
      <c r="H347" s="2">
        <f t="shared" si="12"/>
        <v>1899508.2068018352</v>
      </c>
    </row>
    <row r="348" spans="1:8" x14ac:dyDescent="0.3">
      <c r="A348" s="1" t="s">
        <v>90</v>
      </c>
      <c r="B348" s="1">
        <v>2012</v>
      </c>
      <c r="C348" s="1" t="s">
        <v>372</v>
      </c>
      <c r="D348" s="2">
        <v>339409288144.5</v>
      </c>
      <c r="E348" s="34">
        <v>285000</v>
      </c>
      <c r="F348" s="2">
        <v>68434399083.410004</v>
      </c>
      <c r="G348" s="2">
        <f t="shared" si="14"/>
        <v>4.959629845376698</v>
      </c>
      <c r="H348" s="2">
        <f t="shared" si="12"/>
        <v>1190909.7829631579</v>
      </c>
    </row>
    <row r="349" spans="1:8" x14ac:dyDescent="0.3">
      <c r="A349" s="1" t="s">
        <v>90</v>
      </c>
      <c r="B349" s="1">
        <v>2013</v>
      </c>
      <c r="C349" s="1" t="s">
        <v>372</v>
      </c>
      <c r="D349" s="2">
        <v>413360281831.72998</v>
      </c>
      <c r="E349" s="34">
        <v>307000</v>
      </c>
      <c r="F349" s="2">
        <v>74294206490.589401</v>
      </c>
      <c r="G349" s="2">
        <f t="shared" si="14"/>
        <v>5.5638292857208045</v>
      </c>
      <c r="H349" s="2">
        <f t="shared" si="12"/>
        <v>1346450.4294193159</v>
      </c>
    </row>
    <row r="350" spans="1:8" x14ac:dyDescent="0.3">
      <c r="A350" s="1" t="s">
        <v>90</v>
      </c>
      <c r="B350" s="1">
        <v>2014</v>
      </c>
      <c r="C350" s="1" t="s">
        <v>372</v>
      </c>
      <c r="D350" s="2">
        <v>453714832383.51001</v>
      </c>
      <c r="E350" s="34">
        <v>318000</v>
      </c>
      <c r="F350" s="2">
        <v>80028186274.509796</v>
      </c>
      <c r="G350" s="2">
        <f t="shared" si="14"/>
        <v>5.669437900631582</v>
      </c>
      <c r="H350" s="2">
        <f t="shared" si="12"/>
        <v>1426776.2024638678</v>
      </c>
    </row>
    <row r="351" spans="1:8" x14ac:dyDescent="0.3">
      <c r="A351" s="1" t="s">
        <v>90</v>
      </c>
      <c r="B351" s="1">
        <v>2015</v>
      </c>
      <c r="C351" s="1" t="s">
        <v>372</v>
      </c>
      <c r="D351" s="2">
        <v>585775960558.35999</v>
      </c>
      <c r="E351" s="34">
        <v>322000</v>
      </c>
      <c r="F351" s="2">
        <v>82316172384.324997</v>
      </c>
      <c r="G351" s="2">
        <f t="shared" si="14"/>
        <v>7.1161710219401062</v>
      </c>
      <c r="H351" s="2">
        <f t="shared" si="12"/>
        <v>1819180.0017340372</v>
      </c>
    </row>
    <row r="352" spans="1:8" x14ac:dyDescent="0.3">
      <c r="A352" s="1" t="s">
        <v>373</v>
      </c>
      <c r="B352" s="1">
        <v>2015</v>
      </c>
      <c r="C352" s="1" t="s">
        <v>374</v>
      </c>
      <c r="D352" s="2">
        <v>564877038.89999998</v>
      </c>
      <c r="E352" s="34">
        <v>2620</v>
      </c>
      <c r="F352" s="2">
        <v>4877888603.80651</v>
      </c>
      <c r="G352" s="2">
        <f t="shared" si="14"/>
        <v>0.11580359552680076</v>
      </c>
      <c r="H352" s="2">
        <f t="shared" si="12"/>
        <v>215601.9232442748</v>
      </c>
    </row>
    <row r="353" spans="1:8" x14ac:dyDescent="0.3">
      <c r="A353" s="1" t="s">
        <v>124</v>
      </c>
      <c r="B353" s="1">
        <v>2011</v>
      </c>
      <c r="C353" s="1" t="s">
        <v>375</v>
      </c>
      <c r="D353" s="2">
        <v>9843200803.5699997</v>
      </c>
      <c r="E353" s="34">
        <v>24116</v>
      </c>
      <c r="F353" s="2">
        <v>4963056465.27386</v>
      </c>
      <c r="G353" s="2">
        <f t="shared" si="14"/>
        <v>1.9832941398999084</v>
      </c>
      <c r="H353" s="2">
        <f t="shared" si="12"/>
        <v>408160.59062738431</v>
      </c>
    </row>
    <row r="354" spans="1:8" x14ac:dyDescent="0.3">
      <c r="A354" s="1" t="s">
        <v>124</v>
      </c>
      <c r="B354" s="1">
        <v>2012</v>
      </c>
      <c r="C354" s="1" t="s">
        <v>375</v>
      </c>
      <c r="D354" s="2">
        <v>10457213130.82</v>
      </c>
      <c r="E354" s="34">
        <v>25961</v>
      </c>
      <c r="F354" s="2">
        <v>4912817417.7831898</v>
      </c>
      <c r="G354" s="2">
        <f t="shared" si="14"/>
        <v>2.1285572496481269</v>
      </c>
      <c r="H354" s="2">
        <f t="shared" si="12"/>
        <v>402804.71209968795</v>
      </c>
    </row>
    <row r="355" spans="1:8" x14ac:dyDescent="0.3">
      <c r="A355" s="1" t="s">
        <v>124</v>
      </c>
      <c r="B355" s="1">
        <v>2013</v>
      </c>
      <c r="C355" s="1" t="s">
        <v>375</v>
      </c>
      <c r="D355" s="2">
        <v>10874608107.98</v>
      </c>
      <c r="E355" s="34">
        <v>29636</v>
      </c>
      <c r="F355" s="2">
        <v>4562432041.0974503</v>
      </c>
      <c r="G355" s="2">
        <f t="shared" si="14"/>
        <v>2.3835112523372981</v>
      </c>
      <c r="H355" s="2">
        <f t="shared" si="12"/>
        <v>366939.13173100282</v>
      </c>
    </row>
    <row r="356" spans="1:8" x14ac:dyDescent="0.3">
      <c r="A356" s="1" t="s">
        <v>124</v>
      </c>
      <c r="B356" s="1">
        <v>2014</v>
      </c>
      <c r="C356" s="1" t="s">
        <v>375</v>
      </c>
      <c r="D356" s="2">
        <v>10182026366.98</v>
      </c>
      <c r="E356" s="34">
        <v>28361</v>
      </c>
      <c r="F356" s="2">
        <v>4412891833.3686504</v>
      </c>
      <c r="G356" s="2">
        <f t="shared" si="14"/>
        <v>2.3073364930423388</v>
      </c>
      <c r="H356" s="2">
        <f t="shared" si="12"/>
        <v>359015.06882620498</v>
      </c>
    </row>
    <row r="357" spans="1:8" x14ac:dyDescent="0.3">
      <c r="A357" s="1" t="s">
        <v>124</v>
      </c>
      <c r="B357" s="1">
        <v>2015</v>
      </c>
      <c r="C357" s="1" t="s">
        <v>375</v>
      </c>
      <c r="D357" s="2">
        <v>7819293844.3900003</v>
      </c>
      <c r="E357" s="34">
        <v>32878</v>
      </c>
      <c r="F357" s="2">
        <v>4060072443.5492101</v>
      </c>
      <c r="G357" s="2">
        <f t="shared" si="14"/>
        <v>1.9259000801361505</v>
      </c>
      <c r="H357" s="2">
        <f t="shared" si="12"/>
        <v>237827.53952156458</v>
      </c>
    </row>
    <row r="358" spans="1:8" x14ac:dyDescent="0.3">
      <c r="A358" s="1" t="s">
        <v>91</v>
      </c>
      <c r="B358" s="1">
        <v>2011</v>
      </c>
      <c r="C358" s="1" t="s">
        <v>376</v>
      </c>
      <c r="D358" s="2">
        <v>17021815822553.801</v>
      </c>
      <c r="E358" s="34">
        <v>3455000</v>
      </c>
      <c r="F358" s="2">
        <v>563113421113.42102</v>
      </c>
      <c r="G358" s="2">
        <f t="shared" si="14"/>
        <v>30.228041428842637</v>
      </c>
      <c r="H358" s="2">
        <f t="shared" si="12"/>
        <v>4926719.4855437921</v>
      </c>
    </row>
    <row r="359" spans="1:8" x14ac:dyDescent="0.3">
      <c r="A359" s="1" t="s">
        <v>91</v>
      </c>
      <c r="B359" s="1">
        <v>2012</v>
      </c>
      <c r="C359" s="1" t="s">
        <v>376</v>
      </c>
      <c r="D359" s="2">
        <v>17208045152179.6</v>
      </c>
      <c r="E359" s="34">
        <v>3623000</v>
      </c>
      <c r="F359" s="2">
        <v>543880647757.40399</v>
      </c>
      <c r="G359" s="2">
        <f t="shared" si="14"/>
        <v>31.639377541991873</v>
      </c>
      <c r="H359" s="2">
        <f t="shared" si="12"/>
        <v>4749667.4447086947</v>
      </c>
    </row>
    <row r="360" spans="1:8" x14ac:dyDescent="0.3">
      <c r="A360" s="1" t="s">
        <v>91</v>
      </c>
      <c r="B360" s="1">
        <v>2013</v>
      </c>
      <c r="C360" s="1" t="s">
        <v>376</v>
      </c>
      <c r="D360" s="2">
        <v>19412658290894.102</v>
      </c>
      <c r="E360" s="34">
        <v>3811000</v>
      </c>
      <c r="F360" s="2">
        <v>578742001487.57104</v>
      </c>
      <c r="G360" s="2">
        <f t="shared" si="14"/>
        <v>33.54285370855532</v>
      </c>
      <c r="H360" s="2">
        <f t="shared" si="12"/>
        <v>5093848.9348974293</v>
      </c>
    </row>
    <row r="361" spans="1:8" x14ac:dyDescent="0.3">
      <c r="A361" s="1" t="s">
        <v>91</v>
      </c>
      <c r="B361" s="1">
        <v>2014</v>
      </c>
      <c r="C361" s="1" t="s">
        <v>376</v>
      </c>
      <c r="D361" s="2">
        <v>14609443564527.4</v>
      </c>
      <c r="E361" s="34">
        <v>4056000</v>
      </c>
      <c r="F361" s="2">
        <v>571100683085.099</v>
      </c>
      <c r="G361" s="2">
        <f t="shared" si="14"/>
        <v>25.581204850967524</v>
      </c>
      <c r="H361" s="2">
        <f t="shared" si="12"/>
        <v>3601933.8176842704</v>
      </c>
    </row>
    <row r="362" spans="1:8" x14ac:dyDescent="0.3">
      <c r="A362" s="1" t="s">
        <v>91</v>
      </c>
      <c r="B362" s="1">
        <v>2015</v>
      </c>
      <c r="C362" s="1" t="s">
        <v>376</v>
      </c>
      <c r="D362" s="2">
        <v>16310368369497.5</v>
      </c>
      <c r="E362" s="34">
        <v>4359000</v>
      </c>
      <c r="F362" s="2">
        <v>492618068568.573</v>
      </c>
      <c r="G362" s="2">
        <f t="shared" si="14"/>
        <v>33.109561768392744</v>
      </c>
      <c r="H362" s="2">
        <f t="shared" si="12"/>
        <v>3741768.3802471897</v>
      </c>
    </row>
    <row r="363" spans="1:8" x14ac:dyDescent="0.3">
      <c r="A363" s="1" t="s">
        <v>92</v>
      </c>
      <c r="B363" s="1">
        <v>2011</v>
      </c>
      <c r="C363" s="1" t="s">
        <v>377</v>
      </c>
      <c r="D363" s="2">
        <v>40380559032034.5</v>
      </c>
      <c r="E363" s="34">
        <v>402476000</v>
      </c>
      <c r="F363" s="2">
        <v>696311671959.45898</v>
      </c>
      <c r="G363" s="2">
        <f t="shared" si="14"/>
        <v>57.992075471608004</v>
      </c>
      <c r="H363" s="2">
        <f t="shared" si="12"/>
        <v>100330.35269689249</v>
      </c>
    </row>
    <row r="364" spans="1:8" x14ac:dyDescent="0.3">
      <c r="A364" s="1" t="s">
        <v>92</v>
      </c>
      <c r="B364" s="1">
        <v>2012</v>
      </c>
      <c r="C364" s="1" t="s">
        <v>377</v>
      </c>
      <c r="D364" s="2">
        <v>33077496732562.301</v>
      </c>
      <c r="E364" s="34">
        <v>410180000</v>
      </c>
      <c r="F364" s="2">
        <v>665408300271.74304</v>
      </c>
      <c r="G364" s="2">
        <f t="shared" si="14"/>
        <v>49.710075331272442</v>
      </c>
      <c r="H364" s="2">
        <f t="shared" si="12"/>
        <v>80641.41774967649</v>
      </c>
    </row>
    <row r="365" spans="1:8" x14ac:dyDescent="0.3">
      <c r="A365" s="1" t="s">
        <v>92</v>
      </c>
      <c r="B365" s="1">
        <v>2013</v>
      </c>
      <c r="C365" s="1" t="s">
        <v>377</v>
      </c>
      <c r="D365" s="2">
        <v>35927927953258.5</v>
      </c>
      <c r="E365" s="34">
        <v>419952000</v>
      </c>
      <c r="F365" s="2">
        <v>684919206141.12805</v>
      </c>
      <c r="G365" s="2">
        <f t="shared" si="14"/>
        <v>52.455716865757637</v>
      </c>
      <c r="H365" s="2">
        <f t="shared" si="12"/>
        <v>85552.463027342412</v>
      </c>
    </row>
    <row r="366" spans="1:8" x14ac:dyDescent="0.3">
      <c r="A366" s="1" t="s">
        <v>92</v>
      </c>
      <c r="B366" s="1">
        <v>2014</v>
      </c>
      <c r="C366" s="1" t="s">
        <v>377</v>
      </c>
      <c r="D366" s="2">
        <v>30042778279857.602</v>
      </c>
      <c r="E366" s="34">
        <v>428815000</v>
      </c>
      <c r="F366" s="2">
        <v>701037135966.04895</v>
      </c>
      <c r="G366" s="2">
        <f t="shared" si="14"/>
        <v>42.85476009549452</v>
      </c>
      <c r="H366" s="2">
        <f t="shared" si="12"/>
        <v>70059.998553822981</v>
      </c>
    </row>
    <row r="367" spans="1:8" x14ac:dyDescent="0.3">
      <c r="A367" s="1" t="s">
        <v>92</v>
      </c>
      <c r="B367" s="1">
        <v>2015</v>
      </c>
      <c r="C367" s="1" t="s">
        <v>377</v>
      </c>
      <c r="D367" s="2">
        <v>39178051036136.297</v>
      </c>
      <c r="E367" s="34">
        <v>440815000</v>
      </c>
      <c r="F367" s="2">
        <v>664737543616.5</v>
      </c>
      <c r="G367" s="2">
        <f t="shared" si="14"/>
        <v>58.937623446072237</v>
      </c>
      <c r="H367" s="2">
        <f t="shared" si="12"/>
        <v>88876.401747073702</v>
      </c>
    </row>
    <row r="368" spans="1:8" x14ac:dyDescent="0.3">
      <c r="A368" s="1" t="s">
        <v>93</v>
      </c>
      <c r="B368" s="1">
        <v>2011</v>
      </c>
      <c r="C368" s="1" t="s">
        <v>378</v>
      </c>
      <c r="D368" s="2">
        <v>58394622008.540001</v>
      </c>
      <c r="E368" s="34">
        <v>531580</v>
      </c>
      <c r="F368" s="2">
        <v>33878631649.415699</v>
      </c>
      <c r="G368" s="2">
        <f t="shared" si="14"/>
        <v>1.7236416928765517</v>
      </c>
      <c r="H368" s="2">
        <f t="shared" si="12"/>
        <v>109851.05159814139</v>
      </c>
    </row>
    <row r="369" spans="1:8" x14ac:dyDescent="0.3">
      <c r="A369" s="1" t="s">
        <v>93</v>
      </c>
      <c r="B369" s="1">
        <v>2012</v>
      </c>
      <c r="C369" s="1" t="s">
        <v>378</v>
      </c>
      <c r="D369" s="2">
        <v>70221486518.789993</v>
      </c>
      <c r="E369" s="34">
        <v>688870</v>
      </c>
      <c r="F369" s="2">
        <v>39087748240.4403</v>
      </c>
      <c r="G369" s="2">
        <f t="shared" si="14"/>
        <v>1.7965088724691138</v>
      </c>
      <c r="H369" s="2">
        <f t="shared" ref="H369:H427" si="15">D369/E369</f>
        <v>101937.21096693134</v>
      </c>
    </row>
    <row r="370" spans="1:8" x14ac:dyDescent="0.3">
      <c r="A370" s="1" t="s">
        <v>93</v>
      </c>
      <c r="B370" s="1">
        <v>2013</v>
      </c>
      <c r="C370" s="1" t="s">
        <v>378</v>
      </c>
      <c r="D370" s="2">
        <v>79277434299.610001</v>
      </c>
      <c r="E370" s="34">
        <v>821390</v>
      </c>
      <c r="F370" s="2">
        <v>44333456244.744003</v>
      </c>
      <c r="G370" s="2">
        <f t="shared" si="14"/>
        <v>1.7882078460555129</v>
      </c>
      <c r="H370" s="2">
        <f t="shared" si="15"/>
        <v>96516.191211982135</v>
      </c>
    </row>
    <row r="371" spans="1:8" x14ac:dyDescent="0.3">
      <c r="A371" s="1" t="s">
        <v>93</v>
      </c>
      <c r="B371" s="1">
        <v>2014</v>
      </c>
      <c r="C371" s="1" t="s">
        <v>378</v>
      </c>
      <c r="D371" s="2">
        <v>83574053791.449997</v>
      </c>
      <c r="E371" s="34">
        <v>1116290</v>
      </c>
      <c r="F371" s="2">
        <v>48030400964.205299</v>
      </c>
      <c r="G371" s="2">
        <f t="shared" si="14"/>
        <v>1.7400240704576595</v>
      </c>
      <c r="H371" s="2">
        <f t="shared" si="15"/>
        <v>74867.69010870831</v>
      </c>
    </row>
    <row r="372" spans="1:8" x14ac:dyDescent="0.3">
      <c r="A372" s="1" t="s">
        <v>93</v>
      </c>
      <c r="B372" s="1">
        <v>2015</v>
      </c>
      <c r="C372" s="1" t="s">
        <v>378</v>
      </c>
      <c r="D372" s="2">
        <v>75572580354.910004</v>
      </c>
      <c r="E372" s="34">
        <v>1457380</v>
      </c>
      <c r="F372" s="2">
        <v>44895392076.511803</v>
      </c>
      <c r="G372" s="2">
        <f t="shared" si="14"/>
        <v>1.683303716918596</v>
      </c>
      <c r="H372" s="2">
        <f t="shared" si="15"/>
        <v>51855.09637493996</v>
      </c>
    </row>
    <row r="373" spans="1:8" x14ac:dyDescent="0.3">
      <c r="A373" s="1" t="s">
        <v>94</v>
      </c>
      <c r="B373" s="1">
        <v>2011</v>
      </c>
      <c r="C373" s="1" t="s">
        <v>379</v>
      </c>
      <c r="D373" s="2">
        <v>24317644817073.199</v>
      </c>
      <c r="E373" s="34">
        <v>2728000</v>
      </c>
      <c r="F373" s="2">
        <v>370608559050.49597</v>
      </c>
      <c r="G373" s="2">
        <f t="shared" si="14"/>
        <v>65.615443095473367</v>
      </c>
      <c r="H373" s="2">
        <f t="shared" si="15"/>
        <v>8914092.6748802047</v>
      </c>
    </row>
    <row r="374" spans="1:8" x14ac:dyDescent="0.3">
      <c r="A374" s="1" t="s">
        <v>94</v>
      </c>
      <c r="B374" s="1">
        <v>2012</v>
      </c>
      <c r="C374" s="1" t="s">
        <v>379</v>
      </c>
      <c r="D374" s="2">
        <v>21217823626896.301</v>
      </c>
      <c r="E374" s="34">
        <v>2946000</v>
      </c>
      <c r="F374" s="2">
        <v>397290682074.82501</v>
      </c>
      <c r="G374" s="2">
        <f t="shared" si="14"/>
        <v>53.406295652562456</v>
      </c>
      <c r="H374" s="2">
        <f t="shared" si="15"/>
        <v>7202248.3458575355</v>
      </c>
    </row>
    <row r="375" spans="1:8" x14ac:dyDescent="0.3">
      <c r="A375" s="1" t="s">
        <v>94</v>
      </c>
      <c r="B375" s="1">
        <v>2013</v>
      </c>
      <c r="C375" s="1" t="s">
        <v>379</v>
      </c>
      <c r="D375" s="2">
        <v>20738120299604.898</v>
      </c>
      <c r="E375" s="34">
        <v>3253000</v>
      </c>
      <c r="F375" s="2">
        <v>419888628523.07501</v>
      </c>
      <c r="G375" s="2">
        <f t="shared" si="14"/>
        <v>49.389573546084335</v>
      </c>
      <c r="H375" s="2">
        <f t="shared" si="15"/>
        <v>6375075.4071948659</v>
      </c>
    </row>
    <row r="376" spans="1:8" x14ac:dyDescent="0.3">
      <c r="A376" s="1" t="s">
        <v>94</v>
      </c>
      <c r="B376" s="1">
        <v>2014</v>
      </c>
      <c r="C376" s="1" t="s">
        <v>379</v>
      </c>
      <c r="D376" s="2">
        <v>23049261083743.801</v>
      </c>
      <c r="E376" s="34">
        <v>3405000</v>
      </c>
      <c r="F376" s="2">
        <v>404320038916.49597</v>
      </c>
      <c r="G376" s="2">
        <f t="shared" si="14"/>
        <v>57.007466524567072</v>
      </c>
      <c r="H376" s="2">
        <f t="shared" si="15"/>
        <v>6769239.6721714539</v>
      </c>
    </row>
    <row r="377" spans="1:8" x14ac:dyDescent="0.3">
      <c r="A377" s="1" t="s">
        <v>94</v>
      </c>
      <c r="B377" s="1">
        <v>2015</v>
      </c>
      <c r="C377" s="1" t="s">
        <v>379</v>
      </c>
      <c r="D377" s="2">
        <v>21923642029041.801</v>
      </c>
      <c r="E377" s="34">
        <v>3623000</v>
      </c>
      <c r="F377" s="2">
        <v>395281580952.88098</v>
      </c>
      <c r="G377" s="2">
        <f t="shared" si="14"/>
        <v>55.463353430715962</v>
      </c>
      <c r="H377" s="2">
        <f t="shared" si="15"/>
        <v>6051239.8644884909</v>
      </c>
    </row>
    <row r="378" spans="1:8" x14ac:dyDescent="0.3">
      <c r="A378" s="1" t="s">
        <v>96</v>
      </c>
      <c r="B378" s="1">
        <v>2011</v>
      </c>
      <c r="C378" s="1" t="s">
        <v>380</v>
      </c>
      <c r="D378" s="2">
        <v>78103512299.440002</v>
      </c>
      <c r="E378" s="34">
        <v>49000</v>
      </c>
      <c r="F378" s="2">
        <v>24409826346.090801</v>
      </c>
      <c r="G378" s="2">
        <f t="shared" si="14"/>
        <v>3.1996750485669954</v>
      </c>
      <c r="H378" s="2">
        <f t="shared" si="15"/>
        <v>1593949.2306008164</v>
      </c>
    </row>
    <row r="379" spans="1:8" x14ac:dyDescent="0.3">
      <c r="A379" s="1" t="s">
        <v>96</v>
      </c>
      <c r="B379" s="1">
        <v>2012</v>
      </c>
      <c r="C379" s="1" t="s">
        <v>380</v>
      </c>
      <c r="D379" s="2">
        <v>77187196328.190002</v>
      </c>
      <c r="E379" s="34">
        <v>53500</v>
      </c>
      <c r="F379" s="2">
        <v>24580844842.603001</v>
      </c>
      <c r="G379" s="2">
        <f t="shared" si="14"/>
        <v>3.1401360214605312</v>
      </c>
      <c r="H379" s="2">
        <f t="shared" si="15"/>
        <v>1442751.3332371963</v>
      </c>
    </row>
    <row r="380" spans="1:8" x14ac:dyDescent="0.3">
      <c r="A380" s="1" t="s">
        <v>96</v>
      </c>
      <c r="B380" s="1">
        <v>2013</v>
      </c>
      <c r="C380" s="1" t="s">
        <v>380</v>
      </c>
      <c r="D380" s="2">
        <v>84918232437.039993</v>
      </c>
      <c r="E380" s="34">
        <v>57200</v>
      </c>
      <c r="F380" s="2">
        <v>27257411604.010799</v>
      </c>
      <c r="G380" s="2">
        <f t="shared" si="14"/>
        <v>3.1154180620930521</v>
      </c>
      <c r="H380" s="2">
        <f t="shared" si="15"/>
        <v>1484584.4831650348</v>
      </c>
    </row>
    <row r="381" spans="1:8" x14ac:dyDescent="0.3">
      <c r="A381" s="1" t="s">
        <v>96</v>
      </c>
      <c r="B381" s="1">
        <v>2014</v>
      </c>
      <c r="C381" s="1" t="s">
        <v>380</v>
      </c>
      <c r="D381" s="2">
        <v>89309392658.800003</v>
      </c>
      <c r="E381" s="34">
        <v>60000</v>
      </c>
      <c r="F381" s="2">
        <v>28874122633.574299</v>
      </c>
      <c r="G381" s="2">
        <f t="shared" si="14"/>
        <v>3.0930599621043613</v>
      </c>
      <c r="H381" s="2">
        <f t="shared" si="15"/>
        <v>1488489.8776466667</v>
      </c>
    </row>
    <row r="382" spans="1:8" x14ac:dyDescent="0.3">
      <c r="A382" s="1" t="s">
        <v>96</v>
      </c>
      <c r="B382" s="1">
        <v>2015</v>
      </c>
      <c r="C382" s="1" t="s">
        <v>380</v>
      </c>
      <c r="D382" s="2">
        <v>92431279663.669998</v>
      </c>
      <c r="E382" s="34">
        <v>60300</v>
      </c>
      <c r="F382" s="2">
        <v>27805745960.6511</v>
      </c>
      <c r="G382" s="2">
        <f t="shared" si="14"/>
        <v>3.3241791029261645</v>
      </c>
      <c r="H382" s="2">
        <f t="shared" si="15"/>
        <v>1532857.0425152569</v>
      </c>
    </row>
    <row r="383" spans="1:8" x14ac:dyDescent="0.3">
      <c r="A383" s="1" t="s">
        <v>97</v>
      </c>
      <c r="B383" s="1">
        <v>2011</v>
      </c>
      <c r="C383" s="1" t="s">
        <v>381</v>
      </c>
      <c r="D383" s="2">
        <v>468114629156.69</v>
      </c>
      <c r="E383" s="34">
        <v>174000</v>
      </c>
      <c r="F383" s="2">
        <v>45810626509.447403</v>
      </c>
      <c r="G383" s="2">
        <f t="shared" si="14"/>
        <v>10.218472542831345</v>
      </c>
      <c r="H383" s="2">
        <f t="shared" si="15"/>
        <v>2690313.9606706323</v>
      </c>
    </row>
    <row r="384" spans="1:8" x14ac:dyDescent="0.3">
      <c r="A384" s="1" t="s">
        <v>97</v>
      </c>
      <c r="B384" s="1">
        <v>2012</v>
      </c>
      <c r="C384" s="1" t="s">
        <v>381</v>
      </c>
      <c r="D384" s="2">
        <v>528724262857.28998</v>
      </c>
      <c r="E384" s="34">
        <v>182000</v>
      </c>
      <c r="F384" s="2">
        <v>45044176963.954201</v>
      </c>
      <c r="G384" s="2">
        <f t="shared" si="14"/>
        <v>11.737904841293741</v>
      </c>
      <c r="H384" s="2">
        <f t="shared" si="15"/>
        <v>2905078.3673477471</v>
      </c>
    </row>
    <row r="385" spans="1:8" x14ac:dyDescent="0.3">
      <c r="A385" s="1" t="s">
        <v>97</v>
      </c>
      <c r="B385" s="1">
        <v>2013</v>
      </c>
      <c r="C385" s="1" t="s">
        <v>381</v>
      </c>
      <c r="D385" s="2">
        <v>860249581494.44995</v>
      </c>
      <c r="E385" s="34">
        <v>169000</v>
      </c>
      <c r="F385" s="2">
        <v>46255554871.668602</v>
      </c>
      <c r="G385" s="2">
        <f t="shared" si="14"/>
        <v>18.59775726139544</v>
      </c>
      <c r="H385" s="2">
        <f t="shared" si="15"/>
        <v>5090234.2100263312</v>
      </c>
    </row>
    <row r="386" spans="1:8" x14ac:dyDescent="0.3">
      <c r="A386" s="1" t="s">
        <v>97</v>
      </c>
      <c r="B386" s="1">
        <v>2014</v>
      </c>
      <c r="C386" s="1" t="s">
        <v>381</v>
      </c>
      <c r="D386" s="2">
        <v>918806593418.39001</v>
      </c>
      <c r="E386" s="34">
        <v>175000</v>
      </c>
      <c r="F386" s="2">
        <v>47603227896.565903</v>
      </c>
      <c r="G386" s="2">
        <f t="shared" si="14"/>
        <v>19.301350644011112</v>
      </c>
      <c r="H386" s="2">
        <f t="shared" si="15"/>
        <v>5250323.3909622291</v>
      </c>
    </row>
    <row r="387" spans="1:8" x14ac:dyDescent="0.3">
      <c r="A387" s="1" t="s">
        <v>97</v>
      </c>
      <c r="B387" s="1">
        <v>2015</v>
      </c>
      <c r="C387" s="1" t="s">
        <v>381</v>
      </c>
      <c r="D387" s="2">
        <v>827946361738.17004</v>
      </c>
      <c r="E387" s="34">
        <v>184000</v>
      </c>
      <c r="F387" s="2">
        <v>43015089722.6754</v>
      </c>
      <c r="G387" s="2">
        <f t="shared" si="14"/>
        <v>19.247812037033093</v>
      </c>
      <c r="H387" s="2">
        <f t="shared" si="15"/>
        <v>4499708.4877074463</v>
      </c>
    </row>
    <row r="388" spans="1:8" x14ac:dyDescent="0.3">
      <c r="A388" s="1" t="s">
        <v>98</v>
      </c>
      <c r="B388" s="1">
        <v>2011</v>
      </c>
      <c r="C388" s="1" t="s">
        <v>382</v>
      </c>
      <c r="D388" s="2">
        <v>20794382413118.199</v>
      </c>
      <c r="E388" s="34">
        <v>166691000</v>
      </c>
      <c r="F388" s="2">
        <v>774754155820.89502</v>
      </c>
      <c r="G388" s="2">
        <f t="shared" si="14"/>
        <v>26.839975309439158</v>
      </c>
      <c r="H388" s="2">
        <f t="shared" si="15"/>
        <v>124748.0812588454</v>
      </c>
    </row>
    <row r="389" spans="1:8" x14ac:dyDescent="0.3">
      <c r="A389" s="1" t="s">
        <v>98</v>
      </c>
      <c r="B389" s="1">
        <v>2012</v>
      </c>
      <c r="C389" s="1" t="s">
        <v>382</v>
      </c>
      <c r="D389" s="2">
        <v>18298243615295.102</v>
      </c>
      <c r="E389" s="34">
        <v>182180000</v>
      </c>
      <c r="F389" s="2">
        <v>788863301224.94397</v>
      </c>
      <c r="G389" s="2">
        <f t="shared" si="14"/>
        <v>23.195709049820998</v>
      </c>
      <c r="H389" s="2">
        <f t="shared" si="15"/>
        <v>100440.46336203262</v>
      </c>
    </row>
    <row r="390" spans="1:8" x14ac:dyDescent="0.3">
      <c r="A390" s="1" t="s">
        <v>98</v>
      </c>
      <c r="B390" s="1">
        <v>2013</v>
      </c>
      <c r="C390" s="1" t="s">
        <v>382</v>
      </c>
      <c r="D390" s="2">
        <v>16028739813790.4</v>
      </c>
      <c r="E390" s="34">
        <v>2920000</v>
      </c>
      <c r="F390" s="2">
        <v>823242587456.66602</v>
      </c>
      <c r="G390" s="2">
        <f t="shared" si="14"/>
        <v>19.47025100257477</v>
      </c>
      <c r="H390" s="2">
        <f t="shared" si="15"/>
        <v>5489294.4567775344</v>
      </c>
    </row>
    <row r="391" spans="1:8" x14ac:dyDescent="0.3">
      <c r="A391" s="1" t="s">
        <v>98</v>
      </c>
      <c r="B391" s="1">
        <v>2014</v>
      </c>
      <c r="C391" s="1" t="s">
        <v>382</v>
      </c>
      <c r="D391" s="2">
        <v>17200512246912.699</v>
      </c>
      <c r="E391" s="34">
        <v>2853000</v>
      </c>
      <c r="F391" s="2">
        <v>798797266164.03894</v>
      </c>
      <c r="G391" s="2">
        <f t="shared" si="14"/>
        <v>21.533013413419027</v>
      </c>
      <c r="H391" s="2">
        <f t="shared" si="15"/>
        <v>6028921.2221916225</v>
      </c>
    </row>
    <row r="392" spans="1:8" x14ac:dyDescent="0.3">
      <c r="A392" s="1" t="s">
        <v>98</v>
      </c>
      <c r="B392" s="1">
        <v>2015</v>
      </c>
      <c r="C392" s="1" t="s">
        <v>382</v>
      </c>
      <c r="D392" s="2">
        <v>14636287994916.801</v>
      </c>
      <c r="E392" s="34">
        <v>2918000</v>
      </c>
      <c r="F392" s="2">
        <v>718221078308.82397</v>
      </c>
      <c r="G392" s="2">
        <f t="shared" si="14"/>
        <v>20.378527499332765</v>
      </c>
      <c r="H392" s="2">
        <f t="shared" si="15"/>
        <v>5015862.9180660732</v>
      </c>
    </row>
    <row r="393" spans="1:8" x14ac:dyDescent="0.3">
      <c r="A393" s="1" t="s">
        <v>99</v>
      </c>
      <c r="B393" s="1">
        <v>2011</v>
      </c>
      <c r="C393" s="1" t="s">
        <v>383</v>
      </c>
      <c r="D393" s="2">
        <v>2304934127236.9399</v>
      </c>
      <c r="E393" s="34">
        <v>8912000</v>
      </c>
      <c r="F393" s="2">
        <v>348526072157.93103</v>
      </c>
      <c r="G393" s="2">
        <f t="shared" si="14"/>
        <v>6.6133764770185763</v>
      </c>
      <c r="H393" s="2">
        <f t="shared" si="15"/>
        <v>258632.64443861533</v>
      </c>
    </row>
    <row r="394" spans="1:8" x14ac:dyDescent="0.3">
      <c r="A394" s="1" t="s">
        <v>99</v>
      </c>
      <c r="B394" s="1">
        <v>2012</v>
      </c>
      <c r="C394" s="1" t="s">
        <v>383</v>
      </c>
      <c r="D394" s="2">
        <v>1998344695402.1699</v>
      </c>
      <c r="E394" s="34">
        <v>13214000</v>
      </c>
      <c r="F394" s="2">
        <v>373429543907.41998</v>
      </c>
      <c r="G394" s="2">
        <f t="shared" si="14"/>
        <v>5.3513299309215769</v>
      </c>
      <c r="H394" s="2">
        <f t="shared" si="15"/>
        <v>151229.35488135082</v>
      </c>
    </row>
    <row r="395" spans="1:8" x14ac:dyDescent="0.3">
      <c r="A395" s="1" t="s">
        <v>99</v>
      </c>
      <c r="B395" s="1">
        <v>2013</v>
      </c>
      <c r="C395" s="1" t="s">
        <v>383</v>
      </c>
      <c r="D395" s="2">
        <v>2212106279114.7202</v>
      </c>
      <c r="E395" s="34">
        <v>17707000</v>
      </c>
      <c r="F395" s="2">
        <v>387192103471.75</v>
      </c>
      <c r="G395" s="2">
        <f t="shared" si="14"/>
        <v>5.7132009131382455</v>
      </c>
      <c r="H395" s="2">
        <f t="shared" si="15"/>
        <v>124928.34919041736</v>
      </c>
    </row>
    <row r="396" spans="1:8" x14ac:dyDescent="0.3">
      <c r="A396" s="1" t="s">
        <v>99</v>
      </c>
      <c r="B396" s="1">
        <v>2014</v>
      </c>
      <c r="C396" s="1" t="s">
        <v>383</v>
      </c>
      <c r="D396" s="2">
        <v>2367229592684.0498</v>
      </c>
      <c r="E396" s="34">
        <v>21098000</v>
      </c>
      <c r="F396" s="2">
        <v>399451327433.62799</v>
      </c>
      <c r="G396" s="2">
        <f t="shared" si="14"/>
        <v>5.9262028440182961</v>
      </c>
      <c r="H396" s="2">
        <f t="shared" si="15"/>
        <v>112201.61118039861</v>
      </c>
    </row>
    <row r="397" spans="1:8" x14ac:dyDescent="0.3">
      <c r="A397" s="1" t="s">
        <v>99</v>
      </c>
      <c r="B397" s="1">
        <v>2015</v>
      </c>
      <c r="C397" s="1" t="s">
        <v>383</v>
      </c>
      <c r="D397" s="2">
        <v>2474379499243.0898</v>
      </c>
      <c r="E397" s="34">
        <v>25819000</v>
      </c>
      <c r="F397" s="2">
        <v>370292716133.42401</v>
      </c>
      <c r="G397" s="2">
        <f t="shared" si="14"/>
        <v>6.6822256864256557</v>
      </c>
      <c r="H397" s="2">
        <f t="shared" si="15"/>
        <v>95835.60553247956</v>
      </c>
    </row>
    <row r="398" spans="1:8" x14ac:dyDescent="0.3">
      <c r="A398" s="1" t="s">
        <v>100</v>
      </c>
      <c r="B398" s="1">
        <v>2011</v>
      </c>
      <c r="C398" s="1" t="s">
        <v>384</v>
      </c>
      <c r="D398" s="2">
        <v>105617196575963</v>
      </c>
      <c r="E398" s="34">
        <v>36521190</v>
      </c>
      <c r="F398" s="2">
        <v>2594904662714.3101</v>
      </c>
      <c r="G398" s="2">
        <f t="shared" si="14"/>
        <v>40.701763765565779</v>
      </c>
      <c r="H398" s="2">
        <f t="shared" si="15"/>
        <v>2891942.9124834924</v>
      </c>
    </row>
    <row r="399" spans="1:8" x14ac:dyDescent="0.3">
      <c r="A399" s="1" t="s">
        <v>100</v>
      </c>
      <c r="B399" s="1">
        <v>2012</v>
      </c>
      <c r="C399" s="1" t="s">
        <v>384</v>
      </c>
      <c r="D399" s="2">
        <v>113534928766831</v>
      </c>
      <c r="E399" s="34">
        <v>34976060</v>
      </c>
      <c r="F399" s="2">
        <v>2630472981169.6499</v>
      </c>
      <c r="G399" s="2">
        <f t="shared" si="14"/>
        <v>43.161412255353127</v>
      </c>
      <c r="H399" s="2">
        <f t="shared" si="15"/>
        <v>3246075.4232132207</v>
      </c>
    </row>
    <row r="400" spans="1:8" x14ac:dyDescent="0.3">
      <c r="A400" s="1" t="s">
        <v>100</v>
      </c>
      <c r="B400" s="1">
        <v>2013</v>
      </c>
      <c r="C400" s="1" t="s">
        <v>384</v>
      </c>
      <c r="D400" s="2">
        <v>118477594416177</v>
      </c>
      <c r="E400" s="34">
        <v>33935670</v>
      </c>
      <c r="F400" s="2">
        <v>2712296271989.9902</v>
      </c>
      <c r="G400" s="2">
        <f t="shared" si="14"/>
        <v>43.681656624204599</v>
      </c>
      <c r="H400" s="2">
        <f t="shared" si="15"/>
        <v>3491240.7627778384</v>
      </c>
    </row>
    <row r="401" spans="1:8" x14ac:dyDescent="0.3">
      <c r="A401" s="1" t="s">
        <v>100</v>
      </c>
      <c r="B401" s="1">
        <v>2014</v>
      </c>
      <c r="C401" s="1" t="s">
        <v>384</v>
      </c>
      <c r="D401" s="2">
        <v>99482118679069.797</v>
      </c>
      <c r="E401" s="34">
        <v>34024220</v>
      </c>
      <c r="F401" s="2">
        <v>2990201431078.23</v>
      </c>
      <c r="G401" s="2">
        <f t="shared" si="14"/>
        <v>33.269370298976071</v>
      </c>
      <c r="H401" s="2">
        <f t="shared" si="15"/>
        <v>2923861.8454462672</v>
      </c>
    </row>
    <row r="402" spans="1:8" x14ac:dyDescent="0.3">
      <c r="A402" s="1" t="s">
        <v>100</v>
      </c>
      <c r="B402" s="1">
        <v>2015</v>
      </c>
      <c r="C402" s="1" t="s">
        <v>384</v>
      </c>
      <c r="D402" s="2">
        <v>91169992169053.703</v>
      </c>
      <c r="E402" s="34">
        <v>32168850</v>
      </c>
      <c r="F402" s="2">
        <v>2848755449421.3398</v>
      </c>
      <c r="G402" s="2">
        <f t="shared" si="14"/>
        <v>32.003446342708294</v>
      </c>
      <c r="H402" s="2">
        <f t="shared" si="15"/>
        <v>2834107.9077758049</v>
      </c>
    </row>
    <row r="403" spans="1:8" x14ac:dyDescent="0.3">
      <c r="A403" s="1" t="s">
        <v>101</v>
      </c>
      <c r="B403" s="1">
        <v>2011</v>
      </c>
      <c r="C403" s="1" t="s">
        <v>385</v>
      </c>
      <c r="D403" s="2">
        <v>663837575000000</v>
      </c>
      <c r="E403" s="34">
        <v>127022000</v>
      </c>
      <c r="F403" s="2">
        <v>15517926000000</v>
      </c>
      <c r="G403" s="2">
        <f t="shared" si="14"/>
        <v>42.778756323493226</v>
      </c>
      <c r="H403" s="2">
        <f t="shared" si="15"/>
        <v>5226162.200248776</v>
      </c>
    </row>
    <row r="404" spans="1:8" x14ac:dyDescent="0.3">
      <c r="A404" s="1" t="s">
        <v>101</v>
      </c>
      <c r="B404" s="1">
        <v>2012</v>
      </c>
      <c r="C404" s="1" t="s">
        <v>385</v>
      </c>
      <c r="D404" s="2">
        <v>599200625000000</v>
      </c>
      <c r="E404" s="34">
        <v>131637000</v>
      </c>
      <c r="F404" s="2">
        <v>16155255000000</v>
      </c>
      <c r="G404" s="2">
        <f t="shared" si="14"/>
        <v>37.090137233983619</v>
      </c>
      <c r="H404" s="2">
        <f t="shared" si="15"/>
        <v>4551916.4444647022</v>
      </c>
    </row>
    <row r="405" spans="1:8" x14ac:dyDescent="0.3">
      <c r="A405" s="1" t="s">
        <v>101</v>
      </c>
      <c r="B405" s="1">
        <v>2013</v>
      </c>
      <c r="C405" s="1" t="s">
        <v>385</v>
      </c>
      <c r="D405" s="2">
        <v>713310354000000</v>
      </c>
      <c r="E405" s="34">
        <v>134244000</v>
      </c>
      <c r="F405" s="2">
        <v>16663160000000</v>
      </c>
      <c r="G405" s="2">
        <f t="shared" si="14"/>
        <v>42.807627964923817</v>
      </c>
      <c r="H405" s="2">
        <f t="shared" si="15"/>
        <v>5313536.2027353179</v>
      </c>
    </row>
    <row r="406" spans="1:8" x14ac:dyDescent="0.3">
      <c r="A406" s="1" t="s">
        <v>101</v>
      </c>
      <c r="B406" s="1">
        <v>2014</v>
      </c>
      <c r="C406" s="1" t="s">
        <v>385</v>
      </c>
      <c r="D406" s="2">
        <v>884551876000000</v>
      </c>
      <c r="E406" s="34">
        <v>135022000</v>
      </c>
      <c r="F406" s="2">
        <v>17348071500000</v>
      </c>
      <c r="G406" s="2">
        <f t="shared" ref="G406:G427" si="16">D406/F406</f>
        <v>50.988484570172538</v>
      </c>
      <c r="H406" s="2">
        <f t="shared" si="15"/>
        <v>6551168.5206855182</v>
      </c>
    </row>
    <row r="407" spans="1:8" x14ac:dyDescent="0.3">
      <c r="A407" s="1" t="s">
        <v>101</v>
      </c>
      <c r="B407" s="1">
        <v>2015</v>
      </c>
      <c r="C407" s="1" t="s">
        <v>385</v>
      </c>
      <c r="D407" s="2">
        <v>834630440000000</v>
      </c>
      <c r="E407" s="34">
        <v>142757000</v>
      </c>
      <c r="F407" s="2">
        <v>17946996000000</v>
      </c>
      <c r="G407" s="2">
        <f t="shared" si="16"/>
        <v>46.505300385646713</v>
      </c>
      <c r="H407" s="2">
        <f t="shared" si="15"/>
        <v>5846511.4845506698</v>
      </c>
    </row>
    <row r="408" spans="1:8" x14ac:dyDescent="0.3">
      <c r="A408" s="1" t="s">
        <v>386</v>
      </c>
      <c r="B408" s="1">
        <v>2011</v>
      </c>
      <c r="C408" s="1" t="s">
        <v>387</v>
      </c>
      <c r="D408" s="2">
        <v>18990364937.823833</v>
      </c>
      <c r="E408" s="34">
        <v>51840</v>
      </c>
      <c r="F408" s="2">
        <v>47962439302.665802</v>
      </c>
      <c r="G408" s="2">
        <f t="shared" si="16"/>
        <v>0.39594243357777531</v>
      </c>
      <c r="H408" s="2">
        <f t="shared" si="15"/>
        <v>366326.48414012027</v>
      </c>
    </row>
    <row r="409" spans="1:8" x14ac:dyDescent="0.3">
      <c r="A409" s="1" t="s">
        <v>386</v>
      </c>
      <c r="B409" s="1">
        <v>2012</v>
      </c>
      <c r="C409" s="1" t="s">
        <v>387</v>
      </c>
      <c r="D409" s="2">
        <v>18153556088.669949</v>
      </c>
      <c r="E409" s="34">
        <v>56134</v>
      </c>
      <c r="F409" s="2">
        <v>51265399742.695297</v>
      </c>
      <c r="G409" s="2">
        <f t="shared" si="16"/>
        <v>0.35410932480355062</v>
      </c>
      <c r="H409" s="2">
        <f t="shared" si="15"/>
        <v>323396.80209267017</v>
      </c>
    </row>
    <row r="410" spans="1:8" x14ac:dyDescent="0.3">
      <c r="A410" s="1" t="s">
        <v>386</v>
      </c>
      <c r="B410" s="1">
        <v>2013</v>
      </c>
      <c r="C410" s="1" t="s">
        <v>387</v>
      </c>
      <c r="D410" s="2">
        <v>18697075756.097561</v>
      </c>
      <c r="E410" s="34">
        <v>44870</v>
      </c>
      <c r="F410" s="2">
        <v>57531233351.2089</v>
      </c>
      <c r="G410" s="2">
        <f t="shared" si="16"/>
        <v>0.32499000398545569</v>
      </c>
      <c r="H410" s="2">
        <f t="shared" si="15"/>
        <v>416694.35605298774</v>
      </c>
    </row>
    <row r="411" spans="1:8" x14ac:dyDescent="0.3">
      <c r="A411" s="1" t="s">
        <v>386</v>
      </c>
      <c r="B411" s="1">
        <v>2014</v>
      </c>
      <c r="C411" s="1" t="s">
        <v>387</v>
      </c>
      <c r="D411" s="2">
        <v>18908161758.620689</v>
      </c>
      <c r="E411" s="34">
        <v>43643</v>
      </c>
      <c r="F411" s="2">
        <v>57235766827.037598</v>
      </c>
      <c r="G411" s="2">
        <f t="shared" si="16"/>
        <v>0.33035569901177014</v>
      </c>
      <c r="H411" s="2">
        <f t="shared" si="15"/>
        <v>433246.15078295924</v>
      </c>
    </row>
    <row r="412" spans="1:8" x14ac:dyDescent="0.3">
      <c r="A412" s="1" t="s">
        <v>386</v>
      </c>
      <c r="B412" s="1">
        <v>2015</v>
      </c>
      <c r="C412" s="1" t="s">
        <v>387</v>
      </c>
      <c r="D412" s="2">
        <v>24878545326.007324</v>
      </c>
      <c r="E412" s="34">
        <v>33640</v>
      </c>
      <c r="F412" s="2">
        <v>53442697567.884399</v>
      </c>
      <c r="G412" s="2">
        <f t="shared" si="16"/>
        <v>0.46551814294938809</v>
      </c>
      <c r="H412" s="2">
        <f t="shared" si="15"/>
        <v>739552.47699189431</v>
      </c>
    </row>
    <row r="413" spans="1:8" x14ac:dyDescent="0.3">
      <c r="A413" s="1" t="s">
        <v>103</v>
      </c>
      <c r="B413" s="1">
        <v>2011</v>
      </c>
      <c r="C413" s="1" t="s">
        <v>388</v>
      </c>
      <c r="D413" s="2">
        <v>1848888487172.29</v>
      </c>
      <c r="E413" s="34">
        <v>5886000</v>
      </c>
      <c r="F413" s="2">
        <v>135539487317.008</v>
      </c>
      <c r="G413" s="2">
        <f t="shared" si="16"/>
        <v>13.640958245975929</v>
      </c>
      <c r="H413" s="2">
        <f t="shared" si="15"/>
        <v>314116.29071904352</v>
      </c>
    </row>
    <row r="414" spans="1:8" x14ac:dyDescent="0.3">
      <c r="A414" s="1" t="s">
        <v>103</v>
      </c>
      <c r="B414" s="1">
        <v>2012</v>
      </c>
      <c r="C414" s="1" t="s">
        <v>388</v>
      </c>
      <c r="D414" s="2">
        <v>1124507353647.99</v>
      </c>
      <c r="E414" s="34">
        <v>6418000</v>
      </c>
      <c r="F414" s="2">
        <v>155820001920.492</v>
      </c>
      <c r="G414" s="2">
        <f t="shared" si="16"/>
        <v>7.216707353281743</v>
      </c>
      <c r="H414" s="2">
        <f t="shared" si="15"/>
        <v>175211.49168712838</v>
      </c>
    </row>
    <row r="415" spans="1:8" x14ac:dyDescent="0.3">
      <c r="A415" s="1" t="s">
        <v>103</v>
      </c>
      <c r="B415" s="1">
        <v>2013</v>
      </c>
      <c r="C415" s="1" t="s">
        <v>388</v>
      </c>
      <c r="D415" s="2">
        <v>1878105593745.3999</v>
      </c>
      <c r="E415" s="34">
        <v>7098000</v>
      </c>
      <c r="F415" s="2">
        <v>171222025117.38101</v>
      </c>
      <c r="G415" s="2">
        <f t="shared" si="16"/>
        <v>10.968831798700355</v>
      </c>
      <c r="H415" s="2">
        <f t="shared" si="15"/>
        <v>264596.44882296422</v>
      </c>
    </row>
    <row r="416" spans="1:8" x14ac:dyDescent="0.3">
      <c r="A416" s="1" t="s">
        <v>103</v>
      </c>
      <c r="B416" s="1">
        <v>2014</v>
      </c>
      <c r="C416" s="1" t="s">
        <v>388</v>
      </c>
      <c r="D416" s="2">
        <v>2099503626981.75</v>
      </c>
      <c r="E416" s="34">
        <v>9047000</v>
      </c>
      <c r="F416" s="2">
        <v>186204652922.26199</v>
      </c>
      <c r="G416" s="2">
        <f t="shared" si="16"/>
        <v>11.275247927656595</v>
      </c>
      <c r="H416" s="2">
        <f t="shared" si="15"/>
        <v>232066.27909602629</v>
      </c>
    </row>
    <row r="417" spans="1:8" x14ac:dyDescent="0.3">
      <c r="A417" s="1" t="s">
        <v>103</v>
      </c>
      <c r="B417" s="1">
        <v>2015</v>
      </c>
      <c r="C417" s="1" t="s">
        <v>388</v>
      </c>
      <c r="D417" s="2">
        <v>2121392585168.55</v>
      </c>
      <c r="E417" s="34">
        <v>12214000</v>
      </c>
      <c r="F417" s="2">
        <v>193599379094.85901</v>
      </c>
      <c r="G417" s="2">
        <f t="shared" si="16"/>
        <v>10.957641471200789</v>
      </c>
      <c r="H417" s="2">
        <f t="shared" si="15"/>
        <v>173685.32709747422</v>
      </c>
    </row>
    <row r="418" spans="1:8" x14ac:dyDescent="0.3">
      <c r="A418" s="1" t="s">
        <v>104</v>
      </c>
      <c r="B418" s="1">
        <v>2011</v>
      </c>
      <c r="C418" s="1" t="s">
        <v>389</v>
      </c>
      <c r="D418" s="2">
        <v>66426361246.730003</v>
      </c>
      <c r="E418" s="34">
        <v>198586</v>
      </c>
      <c r="F418" s="2">
        <v>23459515284.206001</v>
      </c>
      <c r="G418" s="2">
        <f>D418/F418</f>
        <v>2.8315317022535078</v>
      </c>
      <c r="H418" s="2">
        <f t="shared" si="15"/>
        <v>334496.69788771617</v>
      </c>
    </row>
    <row r="419" spans="1:8" x14ac:dyDescent="0.3">
      <c r="A419" s="1" t="s">
        <v>104</v>
      </c>
      <c r="B419" s="1">
        <v>2012</v>
      </c>
      <c r="C419" s="1" t="s">
        <v>389</v>
      </c>
      <c r="D419" s="2">
        <v>74171152974.210007</v>
      </c>
      <c r="E419" s="34">
        <v>240564</v>
      </c>
      <c r="F419" s="2">
        <v>25503060411.456699</v>
      </c>
      <c r="G419" s="2">
        <f t="shared" si="16"/>
        <v>2.9083236198934861</v>
      </c>
      <c r="H419" s="2">
        <f t="shared" si="15"/>
        <v>308321.91422744055</v>
      </c>
    </row>
    <row r="420" spans="1:8" x14ac:dyDescent="0.3">
      <c r="A420" s="1" t="s">
        <v>104</v>
      </c>
      <c r="B420" s="1">
        <v>2013</v>
      </c>
      <c r="C420" s="1" t="s">
        <v>389</v>
      </c>
      <c r="D420" s="2">
        <v>96241090405.559998</v>
      </c>
      <c r="E420" s="34">
        <v>294503</v>
      </c>
      <c r="F420" s="2">
        <v>28045517946.106499</v>
      </c>
      <c r="G420" s="2">
        <f t="shared" si="16"/>
        <v>3.4316032454990175</v>
      </c>
      <c r="H420" s="2">
        <f t="shared" si="15"/>
        <v>326791.54509651853</v>
      </c>
    </row>
    <row r="421" spans="1:8" x14ac:dyDescent="0.3">
      <c r="A421" s="1" t="s">
        <v>104</v>
      </c>
      <c r="B421" s="1">
        <v>2014</v>
      </c>
      <c r="C421" s="1" t="s">
        <v>389</v>
      </c>
      <c r="D421" s="2">
        <v>102688964207.95</v>
      </c>
      <c r="E421" s="34">
        <v>319836</v>
      </c>
      <c r="F421" s="2">
        <v>27134637888.441002</v>
      </c>
      <c r="G421" s="2">
        <f t="shared" si="16"/>
        <v>3.7844236075725979</v>
      </c>
      <c r="H421" s="2">
        <f t="shared" si="15"/>
        <v>321067.56027448439</v>
      </c>
    </row>
    <row r="422" spans="1:8" x14ac:dyDescent="0.3">
      <c r="A422" s="1" t="s">
        <v>104</v>
      </c>
      <c r="B422" s="1">
        <v>2015</v>
      </c>
      <c r="C422" s="1" t="s">
        <v>389</v>
      </c>
      <c r="D422" s="2">
        <v>80821778713.110001</v>
      </c>
      <c r="E422" s="34">
        <v>374661</v>
      </c>
      <c r="F422" s="2">
        <v>21201564248.387901</v>
      </c>
      <c r="G422" s="2">
        <f t="shared" si="16"/>
        <v>3.8120667780093362</v>
      </c>
      <c r="H422" s="2">
        <f t="shared" si="15"/>
        <v>215719.7538924788</v>
      </c>
    </row>
    <row r="423" spans="1:8" x14ac:dyDescent="0.3">
      <c r="A423" s="1" t="s">
        <v>105</v>
      </c>
      <c r="B423" s="1">
        <v>2011</v>
      </c>
      <c r="C423" s="1" t="s">
        <v>390</v>
      </c>
      <c r="D423" s="2">
        <v>21700000000</v>
      </c>
      <c r="E423" s="34">
        <v>2000000</v>
      </c>
      <c r="F423" s="2">
        <v>10956226600</v>
      </c>
      <c r="G423" s="2">
        <f t="shared" si="16"/>
        <v>1.980608907815032</v>
      </c>
      <c r="H423" s="2">
        <f t="shared" si="15"/>
        <v>10850</v>
      </c>
    </row>
    <row r="424" spans="1:8" x14ac:dyDescent="0.3">
      <c r="A424" s="1" t="s">
        <v>105</v>
      </c>
      <c r="B424" s="1">
        <v>2012</v>
      </c>
      <c r="C424" s="1" t="s">
        <v>390</v>
      </c>
      <c r="D424" s="2">
        <v>38700000000</v>
      </c>
      <c r="E424" s="34">
        <v>2200000</v>
      </c>
      <c r="F424" s="2">
        <v>12392715500</v>
      </c>
      <c r="G424" s="2">
        <f t="shared" si="16"/>
        <v>3.1228022623451657</v>
      </c>
      <c r="H424" s="2">
        <f t="shared" si="15"/>
        <v>17590.909090909092</v>
      </c>
    </row>
    <row r="425" spans="1:8" x14ac:dyDescent="0.3">
      <c r="A425" s="1" t="s">
        <v>105</v>
      </c>
      <c r="B425" s="1">
        <v>2013</v>
      </c>
      <c r="C425" s="1" t="s">
        <v>390</v>
      </c>
      <c r="D425" s="2">
        <v>41800000000</v>
      </c>
      <c r="E425" s="34">
        <v>2300000</v>
      </c>
      <c r="F425" s="2">
        <v>13490227100</v>
      </c>
      <c r="G425" s="2">
        <f t="shared" si="16"/>
        <v>3.0985393863384258</v>
      </c>
      <c r="H425" s="2">
        <f t="shared" si="15"/>
        <v>18173.91304347826</v>
      </c>
    </row>
    <row r="426" spans="1:8" x14ac:dyDescent="0.3">
      <c r="A426" s="1" t="s">
        <v>105</v>
      </c>
      <c r="B426" s="1">
        <v>2014</v>
      </c>
      <c r="C426" s="1" t="s">
        <v>390</v>
      </c>
      <c r="D426" s="2">
        <v>43800000000</v>
      </c>
      <c r="E426" s="34">
        <v>2260000</v>
      </c>
      <c r="F426" s="2">
        <v>14196912500</v>
      </c>
      <c r="G426" s="2">
        <f t="shared" si="16"/>
        <v>3.0851778511701049</v>
      </c>
      <c r="H426" s="2">
        <f t="shared" si="15"/>
        <v>19380.530973451328</v>
      </c>
    </row>
    <row r="427" spans="1:8" x14ac:dyDescent="0.3">
      <c r="A427" s="1" t="s">
        <v>105</v>
      </c>
      <c r="B427" s="1">
        <v>2015</v>
      </c>
      <c r="C427" s="1" t="s">
        <v>390</v>
      </c>
      <c r="D427" s="2">
        <v>44900000000</v>
      </c>
      <c r="E427" s="34">
        <v>2060000</v>
      </c>
      <c r="F427" s="2">
        <v>13892940503.582899</v>
      </c>
      <c r="G427" s="2">
        <f t="shared" si="16"/>
        <v>3.2318572147070364</v>
      </c>
      <c r="H427" s="2">
        <f t="shared" si="15"/>
        <v>21796.11650485437</v>
      </c>
    </row>
    <row r="429" spans="1:8" x14ac:dyDescent="0.3">
      <c r="A429" s="1" t="s">
        <v>391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2" workbookViewId="0">
      <selection activeCell="B7" sqref="B7"/>
    </sheetView>
  </sheetViews>
  <sheetFormatPr defaultRowHeight="12.75" x14ac:dyDescent="0.2"/>
  <cols>
    <col min="1" max="1" width="25.85546875" style="32" customWidth="1"/>
    <col min="2" max="2" width="81.85546875" style="32" customWidth="1"/>
    <col min="3" max="16384" width="9.140625" style="32"/>
  </cols>
  <sheetData>
    <row r="1" spans="1:2" s="30" customFormat="1" ht="15.75" hidden="1" customHeight="1" x14ac:dyDescent="0.2">
      <c r="A1" s="29" t="s">
        <v>182</v>
      </c>
      <c r="B1" s="29" t="s">
        <v>183</v>
      </c>
    </row>
    <row r="2" spans="1:2" s="30" customFormat="1" ht="38.25" x14ac:dyDescent="0.2">
      <c r="A2" s="31" t="s">
        <v>169</v>
      </c>
      <c r="B2" s="31" t="s">
        <v>170</v>
      </c>
    </row>
    <row r="3" spans="1:2" s="30" customFormat="1" ht="51" x14ac:dyDescent="0.2">
      <c r="A3" s="31" t="s">
        <v>164</v>
      </c>
      <c r="B3" s="31" t="s">
        <v>159</v>
      </c>
    </row>
    <row r="4" spans="1:2" s="30" customFormat="1" x14ac:dyDescent="0.2">
      <c r="A4" s="31" t="s">
        <v>163</v>
      </c>
      <c r="B4" s="31" t="s">
        <v>130</v>
      </c>
    </row>
    <row r="5" spans="1:2" s="30" customFormat="1" ht="51" x14ac:dyDescent="0.2">
      <c r="A5" s="31" t="s">
        <v>167</v>
      </c>
      <c r="B5" s="31" t="s">
        <v>168</v>
      </c>
    </row>
    <row r="6" spans="1:2" s="30" customFormat="1" ht="51" x14ac:dyDescent="0.2">
      <c r="A6" s="31" t="s">
        <v>152</v>
      </c>
      <c r="B6" s="31" t="s">
        <v>155</v>
      </c>
    </row>
    <row r="7" spans="1:2" s="30" customFormat="1" ht="25.5" x14ac:dyDescent="0.2">
      <c r="A7" s="31" t="s">
        <v>111</v>
      </c>
      <c r="B7" s="31" t="s">
        <v>181</v>
      </c>
    </row>
    <row r="8" spans="1:2" ht="38.25" x14ac:dyDescent="0.2">
      <c r="A8" s="31" t="s">
        <v>108</v>
      </c>
      <c r="B8" s="31" t="s">
        <v>171</v>
      </c>
    </row>
    <row r="9" spans="1:2" ht="14.25" customHeight="1" x14ac:dyDescent="0.2">
      <c r="A9" s="31" t="s">
        <v>149</v>
      </c>
      <c r="B9" s="31" t="s">
        <v>150</v>
      </c>
    </row>
    <row r="10" spans="1:2" ht="63.75" x14ac:dyDescent="0.2">
      <c r="A10" s="31" t="s">
        <v>109</v>
      </c>
      <c r="B10" s="31" t="s">
        <v>172</v>
      </c>
    </row>
    <row r="11" spans="1:2" ht="38.25" x14ac:dyDescent="0.2">
      <c r="A11" s="31" t="s">
        <v>148</v>
      </c>
      <c r="B11" s="31" t="s">
        <v>147</v>
      </c>
    </row>
    <row r="12" spans="1:2" ht="25.5" x14ac:dyDescent="0.2">
      <c r="A12" s="31" t="s">
        <v>146</v>
      </c>
      <c r="B12" s="31" t="s">
        <v>276</v>
      </c>
    </row>
    <row r="13" spans="1:2" ht="63.75" x14ac:dyDescent="0.2">
      <c r="A13" s="31" t="s">
        <v>110</v>
      </c>
      <c r="B13" s="31" t="s">
        <v>173</v>
      </c>
    </row>
    <row r="14" spans="1:2" ht="38.25" x14ac:dyDescent="0.2">
      <c r="A14" s="31" t="s">
        <v>151</v>
      </c>
      <c r="B14" s="31" t="s">
        <v>154</v>
      </c>
    </row>
    <row r="15" spans="1:2" x14ac:dyDescent="0.2">
      <c r="A15" s="31" t="s">
        <v>161</v>
      </c>
      <c r="B15" s="31" t="s">
        <v>162</v>
      </c>
    </row>
    <row r="16" spans="1:2" ht="14.25" customHeight="1" x14ac:dyDescent="0.2">
      <c r="A16" s="31" t="s">
        <v>153</v>
      </c>
      <c r="B16" s="31" t="s">
        <v>156</v>
      </c>
    </row>
    <row r="17" spans="1:2" ht="38.25" x14ac:dyDescent="0.2">
      <c r="A17" s="31" t="s">
        <v>157</v>
      </c>
      <c r="B17" s="31" t="s">
        <v>158</v>
      </c>
    </row>
    <row r="18" spans="1:2" ht="14.25" customHeight="1" x14ac:dyDescent="0.2">
      <c r="A18" s="31" t="s">
        <v>176</v>
      </c>
      <c r="B18" s="31" t="s">
        <v>177</v>
      </c>
    </row>
    <row r="19" spans="1:2" x14ac:dyDescent="0.2">
      <c r="A19" s="31" t="s">
        <v>144</v>
      </c>
      <c r="B19" s="31" t="s">
        <v>175</v>
      </c>
    </row>
    <row r="20" spans="1:2" ht="17.25" customHeight="1" x14ac:dyDescent="0.2">
      <c r="A20" s="31" t="s">
        <v>145</v>
      </c>
      <c r="B20" s="31" t="s">
        <v>174</v>
      </c>
    </row>
    <row r="21" spans="1:2" ht="25.5" x14ac:dyDescent="0.2">
      <c r="A21" s="31" t="s">
        <v>178</v>
      </c>
      <c r="B21" s="31" t="s">
        <v>179</v>
      </c>
    </row>
    <row r="22" spans="1:2" ht="15" customHeight="1" x14ac:dyDescent="0.2">
      <c r="A22" s="31" t="s">
        <v>112</v>
      </c>
      <c r="B22" s="31" t="s">
        <v>180</v>
      </c>
    </row>
    <row r="23" spans="1:2" ht="51" x14ac:dyDescent="0.2">
      <c r="A23" s="31" t="s">
        <v>165</v>
      </c>
      <c r="B23" s="31" t="s">
        <v>160</v>
      </c>
    </row>
    <row r="24" spans="1:2" x14ac:dyDescent="0.2">
      <c r="A24" s="31" t="s">
        <v>166</v>
      </c>
      <c r="B24" s="31" t="s">
        <v>130</v>
      </c>
    </row>
  </sheetData>
  <sortState ref="A3:B25">
    <sortCondition ref="A2:A24"/>
  </sortState>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workbookViewId="0">
      <selection activeCell="A6" sqref="A6"/>
    </sheetView>
  </sheetViews>
  <sheetFormatPr defaultRowHeight="12.75" x14ac:dyDescent="0.2"/>
  <cols>
    <col min="1" max="1" width="19.140625" style="29" bestFit="1" customWidth="1"/>
    <col min="2" max="16384" width="9.140625" style="29"/>
  </cols>
  <sheetData>
    <row r="1" spans="1:2" x14ac:dyDescent="0.2">
      <c r="A1" s="29" t="s">
        <v>0</v>
      </c>
      <c r="B1" s="29" t="s">
        <v>192</v>
      </c>
    </row>
    <row r="2" spans="1:2" x14ac:dyDescent="0.2">
      <c r="A2" s="29" t="s">
        <v>6</v>
      </c>
      <c r="B2" s="29" t="s">
        <v>193</v>
      </c>
    </row>
    <row r="3" spans="1:2" x14ac:dyDescent="0.2">
      <c r="A3" s="29" t="s">
        <v>9</v>
      </c>
      <c r="B3" s="29" t="s">
        <v>194</v>
      </c>
    </row>
    <row r="4" spans="1:2" x14ac:dyDescent="0.2">
      <c r="A4" s="29" t="s">
        <v>10</v>
      </c>
      <c r="B4" s="29" t="s">
        <v>192</v>
      </c>
    </row>
    <row r="5" spans="1:2" x14ac:dyDescent="0.2">
      <c r="A5" s="29" t="s">
        <v>15</v>
      </c>
      <c r="B5" s="29" t="s">
        <v>192</v>
      </c>
    </row>
    <row r="6" spans="1:2" x14ac:dyDescent="0.2">
      <c r="A6" s="29" t="s">
        <v>16</v>
      </c>
      <c r="B6" s="29" t="s">
        <v>192</v>
      </c>
    </row>
    <row r="7" spans="1:2" x14ac:dyDescent="0.2">
      <c r="A7" s="29" t="s">
        <v>4</v>
      </c>
      <c r="B7" s="29" t="s">
        <v>195</v>
      </c>
    </row>
    <row r="8" spans="1:2" x14ac:dyDescent="0.2">
      <c r="A8" s="29" t="s">
        <v>8</v>
      </c>
      <c r="B8" s="29" t="s">
        <v>195</v>
      </c>
    </row>
    <row r="9" spans="1:2" x14ac:dyDescent="0.2">
      <c r="A9" s="29" t="s">
        <v>12</v>
      </c>
      <c r="B9" s="29" t="s">
        <v>196</v>
      </c>
    </row>
    <row r="10" spans="1:2" x14ac:dyDescent="0.2">
      <c r="A10" s="29" t="s">
        <v>125</v>
      </c>
      <c r="B10" s="29" t="s">
        <v>197</v>
      </c>
    </row>
    <row r="11" spans="1:2" x14ac:dyDescent="0.2">
      <c r="A11" s="72" t="s">
        <v>23</v>
      </c>
      <c r="B11" s="29" t="s">
        <v>198</v>
      </c>
    </row>
    <row r="12" spans="1:2" x14ac:dyDescent="0.2">
      <c r="A12" s="72"/>
      <c r="B12" s="29" t="s">
        <v>199</v>
      </c>
    </row>
    <row r="13" spans="1:2" x14ac:dyDescent="0.2">
      <c r="A13" s="72" t="s">
        <v>21</v>
      </c>
      <c r="B13" s="29" t="s">
        <v>200</v>
      </c>
    </row>
    <row r="14" spans="1:2" x14ac:dyDescent="0.2">
      <c r="A14" s="72"/>
      <c r="B14" s="29" t="s">
        <v>201</v>
      </c>
    </row>
    <row r="15" spans="1:2" x14ac:dyDescent="0.2">
      <c r="A15" s="72"/>
      <c r="B15" s="29" t="s">
        <v>202</v>
      </c>
    </row>
    <row r="16" spans="1:2" x14ac:dyDescent="0.2">
      <c r="A16" s="72"/>
      <c r="B16" s="29" t="s">
        <v>203</v>
      </c>
    </row>
    <row r="17" spans="1:2" x14ac:dyDescent="0.2">
      <c r="A17" s="72"/>
      <c r="B17" s="29" t="s">
        <v>204</v>
      </c>
    </row>
    <row r="18" spans="1:2" x14ac:dyDescent="0.2">
      <c r="A18" s="72"/>
      <c r="B18" s="29" t="s">
        <v>205</v>
      </c>
    </row>
    <row r="19" spans="1:2" x14ac:dyDescent="0.2">
      <c r="A19" s="72"/>
      <c r="B19" s="29" t="s">
        <v>206</v>
      </c>
    </row>
    <row r="20" spans="1:2" x14ac:dyDescent="0.2">
      <c r="A20" s="72"/>
      <c r="B20" s="29" t="s">
        <v>207</v>
      </c>
    </row>
    <row r="21" spans="1:2" x14ac:dyDescent="0.2">
      <c r="A21" s="29" t="s">
        <v>24</v>
      </c>
      <c r="B21" s="29" t="s">
        <v>193</v>
      </c>
    </row>
    <row r="22" spans="1:2" x14ac:dyDescent="0.2">
      <c r="A22" s="29" t="s">
        <v>113</v>
      </c>
      <c r="B22" s="29" t="s">
        <v>193</v>
      </c>
    </row>
    <row r="23" spans="1:2" x14ac:dyDescent="0.2">
      <c r="A23" s="29" t="s">
        <v>25</v>
      </c>
      <c r="B23" s="29" t="s">
        <v>193</v>
      </c>
    </row>
    <row r="24" spans="1:2" x14ac:dyDescent="0.2">
      <c r="A24" s="29" t="s">
        <v>208</v>
      </c>
      <c r="B24" s="29" t="s">
        <v>209</v>
      </c>
    </row>
    <row r="25" spans="1:2" x14ac:dyDescent="0.2">
      <c r="A25" s="29" t="s">
        <v>30</v>
      </c>
      <c r="B25" s="29" t="s">
        <v>196</v>
      </c>
    </row>
    <row r="26" spans="1:2" x14ac:dyDescent="0.2">
      <c r="A26" s="29" t="s">
        <v>29</v>
      </c>
      <c r="B26" s="29" t="s">
        <v>193</v>
      </c>
    </row>
    <row r="27" spans="1:2" x14ac:dyDescent="0.2">
      <c r="A27" s="72" t="s">
        <v>32</v>
      </c>
      <c r="B27" s="29" t="s">
        <v>210</v>
      </c>
    </row>
    <row r="28" spans="1:2" x14ac:dyDescent="0.2">
      <c r="A28" s="72"/>
      <c r="B28" s="29" t="s">
        <v>211</v>
      </c>
    </row>
    <row r="29" spans="1:2" x14ac:dyDescent="0.2">
      <c r="A29" s="72"/>
      <c r="B29" s="29" t="s">
        <v>212</v>
      </c>
    </row>
    <row r="30" spans="1:2" x14ac:dyDescent="0.2">
      <c r="A30" s="29" t="s">
        <v>33</v>
      </c>
      <c r="B30" s="29" t="s">
        <v>212</v>
      </c>
    </row>
    <row r="31" spans="1:2" x14ac:dyDescent="0.2">
      <c r="A31" s="72" t="s">
        <v>35</v>
      </c>
      <c r="B31" s="29" t="s">
        <v>213</v>
      </c>
    </row>
    <row r="32" spans="1:2" x14ac:dyDescent="0.2">
      <c r="A32" s="72"/>
      <c r="B32" s="29" t="s">
        <v>214</v>
      </c>
    </row>
    <row r="33" spans="1:2" x14ac:dyDescent="0.2">
      <c r="A33" s="72"/>
      <c r="B33" s="29" t="s">
        <v>215</v>
      </c>
    </row>
    <row r="34" spans="1:2" x14ac:dyDescent="0.2">
      <c r="A34" s="72"/>
      <c r="B34" s="29" t="s">
        <v>216</v>
      </c>
    </row>
    <row r="35" spans="1:2" x14ac:dyDescent="0.2">
      <c r="A35" s="72"/>
      <c r="B35" s="29" t="s">
        <v>212</v>
      </c>
    </row>
    <row r="36" spans="1:2" x14ac:dyDescent="0.2">
      <c r="A36" s="72" t="s">
        <v>36</v>
      </c>
      <c r="B36" s="29" t="s">
        <v>217</v>
      </c>
    </row>
    <row r="37" spans="1:2" x14ac:dyDescent="0.2">
      <c r="A37" s="72"/>
      <c r="B37" s="29" t="s">
        <v>212</v>
      </c>
    </row>
    <row r="38" spans="1:2" x14ac:dyDescent="0.2">
      <c r="A38" s="29" t="s">
        <v>38</v>
      </c>
      <c r="B38" s="29" t="s">
        <v>218</v>
      </c>
    </row>
    <row r="39" spans="1:2" x14ac:dyDescent="0.2">
      <c r="A39" s="29" t="s">
        <v>39</v>
      </c>
      <c r="B39" s="29" t="s">
        <v>192</v>
      </c>
    </row>
    <row r="40" spans="1:2" x14ac:dyDescent="0.2">
      <c r="A40" s="29" t="s">
        <v>219</v>
      </c>
      <c r="B40" s="29" t="s">
        <v>220</v>
      </c>
    </row>
    <row r="41" spans="1:2" x14ac:dyDescent="0.2">
      <c r="A41" s="72" t="s">
        <v>42</v>
      </c>
      <c r="B41" s="29" t="s">
        <v>221</v>
      </c>
    </row>
    <row r="42" spans="1:2" x14ac:dyDescent="0.2">
      <c r="A42" s="72"/>
      <c r="B42" s="29" t="s">
        <v>222</v>
      </c>
    </row>
    <row r="43" spans="1:2" x14ac:dyDescent="0.2">
      <c r="A43" s="72"/>
      <c r="B43" s="29" t="s">
        <v>223</v>
      </c>
    </row>
    <row r="44" spans="1:2" x14ac:dyDescent="0.2">
      <c r="A44" s="72"/>
      <c r="B44" s="29" t="s">
        <v>224</v>
      </c>
    </row>
    <row r="45" spans="1:2" x14ac:dyDescent="0.2">
      <c r="A45" s="72"/>
      <c r="B45" s="29" t="s">
        <v>225</v>
      </c>
    </row>
    <row r="46" spans="1:2" x14ac:dyDescent="0.2">
      <c r="A46" s="72"/>
      <c r="B46" s="29" t="s">
        <v>226</v>
      </c>
    </row>
    <row r="47" spans="1:2" x14ac:dyDescent="0.2">
      <c r="A47" s="72"/>
      <c r="B47" s="29" t="s">
        <v>227</v>
      </c>
    </row>
    <row r="48" spans="1:2" x14ac:dyDescent="0.2">
      <c r="A48" s="72"/>
      <c r="B48" s="29" t="s">
        <v>228</v>
      </c>
    </row>
    <row r="49" spans="1:2" x14ac:dyDescent="0.2">
      <c r="A49" s="72"/>
      <c r="B49" s="29" t="s">
        <v>229</v>
      </c>
    </row>
    <row r="50" spans="1:2" x14ac:dyDescent="0.2">
      <c r="A50" s="72"/>
      <c r="B50" s="29" t="s">
        <v>230</v>
      </c>
    </row>
    <row r="51" spans="1:2" x14ac:dyDescent="0.2">
      <c r="A51" s="29" t="s">
        <v>45</v>
      </c>
      <c r="B51" s="29" t="s">
        <v>212</v>
      </c>
    </row>
    <row r="52" spans="1:2" x14ac:dyDescent="0.2">
      <c r="A52" s="29" t="s">
        <v>46</v>
      </c>
      <c r="B52" s="29" t="s">
        <v>231</v>
      </c>
    </row>
    <row r="53" spans="1:2" x14ac:dyDescent="0.2">
      <c r="A53" s="29" t="s">
        <v>47</v>
      </c>
      <c r="B53" s="29" t="s">
        <v>194</v>
      </c>
    </row>
    <row r="54" spans="1:2" x14ac:dyDescent="0.2">
      <c r="A54" s="29" t="s">
        <v>52</v>
      </c>
      <c r="B54" s="29" t="s">
        <v>232</v>
      </c>
    </row>
    <row r="55" spans="1:2" x14ac:dyDescent="0.2">
      <c r="A55" s="29" t="s">
        <v>54</v>
      </c>
      <c r="B55" s="29" t="s">
        <v>194</v>
      </c>
    </row>
    <row r="56" spans="1:2" x14ac:dyDescent="0.2">
      <c r="A56" s="29" t="s">
        <v>57</v>
      </c>
      <c r="B56" s="29" t="s">
        <v>233</v>
      </c>
    </row>
    <row r="57" spans="1:2" x14ac:dyDescent="0.2">
      <c r="A57" s="72" t="s">
        <v>58</v>
      </c>
      <c r="B57" s="29" t="s">
        <v>234</v>
      </c>
    </row>
    <row r="58" spans="1:2" x14ac:dyDescent="0.2">
      <c r="A58" s="72"/>
      <c r="B58" s="29" t="s">
        <v>235</v>
      </c>
    </row>
    <row r="59" spans="1:2" x14ac:dyDescent="0.2">
      <c r="A59" s="72"/>
      <c r="B59" s="29" t="s">
        <v>236</v>
      </c>
    </row>
    <row r="60" spans="1:2" x14ac:dyDescent="0.2">
      <c r="A60" s="29" t="s">
        <v>60</v>
      </c>
      <c r="B60" s="29" t="s">
        <v>218</v>
      </c>
    </row>
    <row r="61" spans="1:2" x14ac:dyDescent="0.2">
      <c r="A61" s="29" t="s">
        <v>61</v>
      </c>
      <c r="B61" s="29" t="s">
        <v>212</v>
      </c>
    </row>
    <row r="62" spans="1:2" x14ac:dyDescent="0.2">
      <c r="A62" s="72" t="s">
        <v>62</v>
      </c>
      <c r="B62" s="29" t="s">
        <v>274</v>
      </c>
    </row>
    <row r="63" spans="1:2" x14ac:dyDescent="0.2">
      <c r="A63" s="72"/>
      <c r="B63" s="29" t="s">
        <v>237</v>
      </c>
    </row>
    <row r="64" spans="1:2" x14ac:dyDescent="0.2">
      <c r="A64" s="72"/>
      <c r="B64" s="29" t="s">
        <v>238</v>
      </c>
    </row>
    <row r="65" spans="1:2" x14ac:dyDescent="0.2">
      <c r="A65" s="72"/>
      <c r="B65" s="29" t="s">
        <v>239</v>
      </c>
    </row>
    <row r="66" spans="1:2" x14ac:dyDescent="0.2">
      <c r="A66" s="72"/>
      <c r="B66" s="29" t="s">
        <v>240</v>
      </c>
    </row>
    <row r="67" spans="1:2" x14ac:dyDescent="0.2">
      <c r="A67" s="72"/>
      <c r="B67" s="29" t="s">
        <v>275</v>
      </c>
    </row>
    <row r="68" spans="1:2" x14ac:dyDescent="0.2">
      <c r="A68" s="72"/>
      <c r="B68" s="29" t="s">
        <v>241</v>
      </c>
    </row>
    <row r="69" spans="1:2" x14ac:dyDescent="0.2">
      <c r="A69" s="72"/>
      <c r="B69" s="29" t="s">
        <v>242</v>
      </c>
    </row>
    <row r="70" spans="1:2" x14ac:dyDescent="0.2">
      <c r="A70" s="72" t="s">
        <v>66</v>
      </c>
      <c r="B70" s="29" t="s">
        <v>243</v>
      </c>
    </row>
    <row r="71" spans="1:2" x14ac:dyDescent="0.2">
      <c r="A71" s="72"/>
      <c r="B71" s="29" t="s">
        <v>244</v>
      </c>
    </row>
    <row r="72" spans="1:2" x14ac:dyDescent="0.2">
      <c r="A72" s="72"/>
      <c r="B72" s="29" t="s">
        <v>245</v>
      </c>
    </row>
    <row r="73" spans="1:2" x14ac:dyDescent="0.2">
      <c r="A73" s="72"/>
      <c r="B73" s="29" t="s">
        <v>246</v>
      </c>
    </row>
    <row r="74" spans="1:2" x14ac:dyDescent="0.2">
      <c r="A74" s="72"/>
      <c r="B74" s="29" t="s">
        <v>247</v>
      </c>
    </row>
    <row r="75" spans="1:2" x14ac:dyDescent="0.2">
      <c r="A75" s="72"/>
      <c r="B75" s="29" t="s">
        <v>248</v>
      </c>
    </row>
    <row r="76" spans="1:2" x14ac:dyDescent="0.2">
      <c r="A76" s="29" t="s">
        <v>69</v>
      </c>
      <c r="B76" s="29" t="s">
        <v>192</v>
      </c>
    </row>
    <row r="77" spans="1:2" x14ac:dyDescent="0.2">
      <c r="A77" s="29" t="s">
        <v>70</v>
      </c>
      <c r="B77" s="29" t="s">
        <v>249</v>
      </c>
    </row>
    <row r="78" spans="1:2" x14ac:dyDescent="0.2">
      <c r="A78" s="29" t="s">
        <v>71</v>
      </c>
      <c r="B78" s="29" t="s">
        <v>192</v>
      </c>
    </row>
    <row r="79" spans="1:2" x14ac:dyDescent="0.2">
      <c r="A79" s="29" t="s">
        <v>72</v>
      </c>
      <c r="B79" s="29" t="s">
        <v>250</v>
      </c>
    </row>
    <row r="80" spans="1:2" x14ac:dyDescent="0.2">
      <c r="A80" s="72" t="s">
        <v>75</v>
      </c>
      <c r="B80" s="29" t="s">
        <v>251</v>
      </c>
    </row>
    <row r="81" spans="1:2" x14ac:dyDescent="0.2">
      <c r="A81" s="72"/>
      <c r="B81" s="29" t="s">
        <v>252</v>
      </c>
    </row>
    <row r="82" spans="1:2" x14ac:dyDescent="0.2">
      <c r="A82" s="29" t="s">
        <v>77</v>
      </c>
      <c r="B82" s="29" t="s">
        <v>212</v>
      </c>
    </row>
    <row r="83" spans="1:2" x14ac:dyDescent="0.2">
      <c r="A83" s="29" t="s">
        <v>78</v>
      </c>
      <c r="B83" s="29" t="s">
        <v>212</v>
      </c>
    </row>
    <row r="84" spans="1:2" x14ac:dyDescent="0.2">
      <c r="A84" s="29" t="s">
        <v>76</v>
      </c>
      <c r="B84" s="29" t="s">
        <v>253</v>
      </c>
    </row>
    <row r="85" spans="1:2" x14ac:dyDescent="0.2">
      <c r="A85" s="29" t="s">
        <v>79</v>
      </c>
      <c r="B85" s="29" t="s">
        <v>194</v>
      </c>
    </row>
    <row r="86" spans="1:2" x14ac:dyDescent="0.2">
      <c r="A86" s="29" t="s">
        <v>81</v>
      </c>
      <c r="B86" s="29" t="s">
        <v>254</v>
      </c>
    </row>
    <row r="87" spans="1:2" x14ac:dyDescent="0.2">
      <c r="A87" s="29" t="s">
        <v>83</v>
      </c>
      <c r="B87" s="29" t="s">
        <v>255</v>
      </c>
    </row>
    <row r="88" spans="1:2" x14ac:dyDescent="0.2">
      <c r="A88" s="29" t="s">
        <v>84</v>
      </c>
      <c r="B88" s="29" t="s">
        <v>192</v>
      </c>
    </row>
    <row r="89" spans="1:2" x14ac:dyDescent="0.2">
      <c r="A89" s="72" t="s">
        <v>88</v>
      </c>
      <c r="B89" s="29" t="s">
        <v>256</v>
      </c>
    </row>
    <row r="90" spans="1:2" x14ac:dyDescent="0.2">
      <c r="A90" s="72"/>
      <c r="B90" s="29" t="s">
        <v>257</v>
      </c>
    </row>
    <row r="91" spans="1:2" x14ac:dyDescent="0.2">
      <c r="A91" s="72"/>
      <c r="B91" s="29" t="s">
        <v>258</v>
      </c>
    </row>
    <row r="92" spans="1:2" x14ac:dyDescent="0.2">
      <c r="A92" s="72"/>
      <c r="B92" s="29" t="s">
        <v>259</v>
      </c>
    </row>
    <row r="93" spans="1:2" x14ac:dyDescent="0.2">
      <c r="A93" s="72"/>
      <c r="B93" s="29" t="s">
        <v>260</v>
      </c>
    </row>
    <row r="94" spans="1:2" x14ac:dyDescent="0.2">
      <c r="A94" s="29" t="s">
        <v>89</v>
      </c>
      <c r="B94" s="29" t="s">
        <v>212</v>
      </c>
    </row>
    <row r="95" spans="1:2" x14ac:dyDescent="0.2">
      <c r="A95" s="72" t="s">
        <v>92</v>
      </c>
      <c r="B95" s="29" t="s">
        <v>261</v>
      </c>
    </row>
    <row r="96" spans="1:2" x14ac:dyDescent="0.2">
      <c r="A96" s="72"/>
      <c r="B96" s="29" t="s">
        <v>262</v>
      </c>
    </row>
    <row r="97" spans="1:2" x14ac:dyDescent="0.2">
      <c r="A97" s="72"/>
      <c r="B97" s="29" t="s">
        <v>263</v>
      </c>
    </row>
    <row r="98" spans="1:2" x14ac:dyDescent="0.2">
      <c r="A98" s="29" t="s">
        <v>95</v>
      </c>
      <c r="B98" s="29" t="s">
        <v>192</v>
      </c>
    </row>
    <row r="99" spans="1:2" x14ac:dyDescent="0.2">
      <c r="A99" s="72" t="s">
        <v>96</v>
      </c>
      <c r="B99" s="29" t="s">
        <v>264</v>
      </c>
    </row>
    <row r="100" spans="1:2" x14ac:dyDescent="0.2">
      <c r="A100" s="72"/>
      <c r="B100" s="29" t="s">
        <v>265</v>
      </c>
    </row>
    <row r="101" spans="1:2" x14ac:dyDescent="0.2">
      <c r="A101" s="29" t="s">
        <v>100</v>
      </c>
      <c r="B101" s="29" t="s">
        <v>194</v>
      </c>
    </row>
    <row r="102" spans="1:2" x14ac:dyDescent="0.2">
      <c r="A102" s="29" t="s">
        <v>101</v>
      </c>
      <c r="B102" s="29" t="s">
        <v>266</v>
      </c>
    </row>
    <row r="103" spans="1:2" x14ac:dyDescent="0.2">
      <c r="A103" s="72" t="s">
        <v>103</v>
      </c>
      <c r="B103" s="29" t="s">
        <v>267</v>
      </c>
    </row>
    <row r="104" spans="1:2" x14ac:dyDescent="0.2">
      <c r="A104" s="72"/>
      <c r="B104" s="29" t="s">
        <v>268</v>
      </c>
    </row>
    <row r="105" spans="1:2" x14ac:dyDescent="0.2">
      <c r="A105" s="72"/>
      <c r="B105" s="29" t="s">
        <v>269</v>
      </c>
    </row>
    <row r="106" spans="1:2" x14ac:dyDescent="0.2">
      <c r="A106" s="72"/>
      <c r="B106" s="29" t="s">
        <v>270</v>
      </c>
    </row>
    <row r="107" spans="1:2" x14ac:dyDescent="0.2">
      <c r="A107" s="72"/>
      <c r="B107" s="29" t="s">
        <v>271</v>
      </c>
    </row>
    <row r="108" spans="1:2" x14ac:dyDescent="0.2">
      <c r="A108" s="72" t="s">
        <v>104</v>
      </c>
      <c r="B108" s="29" t="s">
        <v>272</v>
      </c>
    </row>
    <row r="109" spans="1:2" x14ac:dyDescent="0.2">
      <c r="A109" s="72"/>
      <c r="B109" s="29" t="s">
        <v>273</v>
      </c>
    </row>
  </sheetData>
  <mergeCells count="15">
    <mergeCell ref="A89:A93"/>
    <mergeCell ref="A95:A97"/>
    <mergeCell ref="A99:A100"/>
    <mergeCell ref="A103:A107"/>
    <mergeCell ref="A108:A109"/>
    <mergeCell ref="A41:A50"/>
    <mergeCell ref="A57:A59"/>
    <mergeCell ref="A62:A69"/>
    <mergeCell ref="A70:A75"/>
    <mergeCell ref="A80:A81"/>
    <mergeCell ref="A11:A12"/>
    <mergeCell ref="A13:A20"/>
    <mergeCell ref="A27:A29"/>
    <mergeCell ref="A31:A35"/>
    <mergeCell ref="A36:A3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 Accounts</vt:lpstr>
      <vt:lpstr>B. Access points</vt:lpstr>
      <vt:lpstr>C. Retail transactions</vt:lpstr>
      <vt:lpstr>C1. Retail transactions - key</vt:lpstr>
      <vt:lpstr>D. RTGS transactions</vt:lpstr>
      <vt:lpstr>E. Defintions</vt:lpstr>
      <vt:lpstr>E. 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Karpinski</dc:creator>
  <cp:lastModifiedBy>Nonatzin Canche</cp:lastModifiedBy>
  <dcterms:created xsi:type="dcterms:W3CDTF">2016-10-12T13:17:37Z</dcterms:created>
  <dcterms:modified xsi:type="dcterms:W3CDTF">2016-12-19T16:10:23Z</dcterms:modified>
</cp:coreProperties>
</file>